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wner\Desktop\第80回九州合唱コンクール関係資料\"/>
    </mc:Choice>
  </mc:AlternateContent>
  <xr:revisionPtr revIDLastSave="0" documentId="13_ncr:1_{ADD37770-2AFE-4C77-BAFF-DBCD3E07750A}" xr6:coauthVersionLast="47" xr6:coauthVersionMax="47" xr10:uidLastSave="{00000000-0000-0000-0000-000000000000}"/>
  <bookViews>
    <workbookView xWindow="-120" yWindow="-120" windowWidth="23280" windowHeight="14880" tabRatio="787" firstSheet="1" activeTab="1" xr2:uid="{00000000-000D-0000-FFFF-FFFF00000000}"/>
  </bookViews>
  <sheets>
    <sheet name="Sheet1" sheetId="6" state="hidden" r:id="rId1"/>
    <sheet name="1.申込シート（A）2025" sheetId="11" r:id="rId2"/>
    <sheet name="2.演奏曲(B)" sheetId="13" r:id="rId3"/>
    <sheet name="3.申込書確認(印刷用)" sheetId="23" r:id="rId4"/>
    <sheet name="4.大学ユース名簿" sheetId="15" r:id="rId5"/>
    <sheet name="5.ステージ準備表(九州大会用)" sheetId="22" r:id="rId6"/>
    <sheet name="6.報告用B-1" sheetId="17" state="hidden" r:id="rId7"/>
    <sheet name="7.Pdata" sheetId="14" state="hidden" r:id="rId8"/>
    <sheet name="8.団体原稿" sheetId="19" state="hidden" r:id="rId9"/>
    <sheet name="9.舞台" sheetId="21" state="hidden" r:id="rId10"/>
    <sheet name="同意書" sheetId="16" state="hidden" r:id="rId11"/>
  </sheets>
  <definedNames>
    <definedName name="_xlnm.Print_Area" localSheetId="1">'1.申込シート（A）2025'!$A$2:$L$50</definedName>
    <definedName name="_xlnm.Print_Area" localSheetId="2">'2.演奏曲(B)'!$A$1:$G$55</definedName>
    <definedName name="_xlnm.Print_Area" localSheetId="8">'8.団体原稿'!$A$1:$H$29</definedName>
  </definedNames>
  <calcPr calcId="191029"/>
</workbook>
</file>

<file path=xl/calcChain.xml><?xml version="1.0" encoding="utf-8"?>
<calcChain xmlns="http://schemas.openxmlformats.org/spreadsheetml/2006/main">
  <c r="T6" i="15" l="1"/>
  <c r="G55" i="13"/>
  <c r="X36" i="23"/>
  <c r="X32" i="23"/>
  <c r="X28" i="23"/>
  <c r="X20" i="23"/>
  <c r="X24" i="23"/>
  <c r="B42" i="14" l="1"/>
  <c r="B37" i="23"/>
  <c r="C36" i="23"/>
  <c r="B33" i="23"/>
  <c r="C32" i="23"/>
  <c r="C10" i="23"/>
  <c r="K39" i="23"/>
  <c r="I39" i="23"/>
  <c r="D39" i="23"/>
  <c r="B39" i="23"/>
  <c r="K38" i="23"/>
  <c r="I38" i="23"/>
  <c r="D38" i="23"/>
  <c r="B38" i="23"/>
  <c r="K35" i="23"/>
  <c r="I35" i="23"/>
  <c r="D35" i="23"/>
  <c r="B35" i="23"/>
  <c r="K34" i="23"/>
  <c r="I34" i="23"/>
  <c r="D34" i="23"/>
  <c r="B34" i="23"/>
  <c r="B17" i="23"/>
  <c r="C16" i="23"/>
  <c r="C24" i="23"/>
  <c r="Q39" i="23"/>
  <c r="Q38" i="23"/>
  <c r="U39" i="23"/>
  <c r="Q34" i="23"/>
  <c r="Q35" i="23"/>
  <c r="U35" i="23"/>
  <c r="B29" i="23"/>
  <c r="Y4" i="17"/>
  <c r="X4" i="17"/>
  <c r="A1" i="15"/>
  <c r="I1" i="23"/>
  <c r="C1" i="23"/>
  <c r="B1" i="15" s="1"/>
  <c r="E1" i="13"/>
  <c r="D62" i="13" l="1"/>
  <c r="B62" i="13"/>
  <c r="W15" i="23" l="1"/>
  <c r="U9" i="23"/>
  <c r="O9" i="23"/>
  <c r="I9" i="23"/>
  <c r="A3" i="23"/>
  <c r="Q15" i="23"/>
  <c r="J15" i="23"/>
  <c r="C15" i="23"/>
  <c r="Q14" i="23"/>
  <c r="J14" i="23"/>
  <c r="C14" i="23"/>
  <c r="R10" i="23"/>
  <c r="M9" i="11"/>
  <c r="M17" i="11"/>
  <c r="B7" i="14" l="1"/>
  <c r="U31" i="23"/>
  <c r="Q31" i="23"/>
  <c r="K31" i="23"/>
  <c r="I31" i="23"/>
  <c r="D31" i="23"/>
  <c r="B31" i="23"/>
  <c r="Q30" i="23"/>
  <c r="K30" i="23"/>
  <c r="I30" i="23"/>
  <c r="D30" i="23"/>
  <c r="B30" i="23"/>
  <c r="C28" i="23"/>
  <c r="U27" i="23"/>
  <c r="Q27" i="23"/>
  <c r="K27" i="23"/>
  <c r="I27" i="23"/>
  <c r="D27" i="23"/>
  <c r="B27" i="23"/>
  <c r="Q26" i="23"/>
  <c r="K26" i="23"/>
  <c r="I26" i="23"/>
  <c r="D26" i="23"/>
  <c r="B26" i="23"/>
  <c r="B25" i="23"/>
  <c r="U23" i="23"/>
  <c r="Q23" i="23"/>
  <c r="K23" i="23"/>
  <c r="I23" i="23"/>
  <c r="D23" i="23"/>
  <c r="B23" i="23"/>
  <c r="Q22" i="23"/>
  <c r="K22" i="23"/>
  <c r="I22" i="23"/>
  <c r="D22" i="23"/>
  <c r="B22" i="23"/>
  <c r="B21" i="23"/>
  <c r="C20" i="23"/>
  <c r="U19" i="23"/>
  <c r="Q19" i="23"/>
  <c r="K19" i="23"/>
  <c r="I19" i="23"/>
  <c r="D19" i="23"/>
  <c r="B19" i="23"/>
  <c r="Q18" i="23"/>
  <c r="K18" i="23"/>
  <c r="I18" i="23"/>
  <c r="D18" i="23"/>
  <c r="B18" i="23"/>
  <c r="W14" i="23"/>
  <c r="U13" i="23"/>
  <c r="C12" i="23"/>
  <c r="W11" i="23"/>
  <c r="S11" i="23"/>
  <c r="P11" i="23"/>
  <c r="M11" i="23"/>
  <c r="H11" i="23"/>
  <c r="E11" i="23"/>
  <c r="C9" i="23"/>
  <c r="P8" i="23"/>
  <c r="C8" i="23"/>
  <c r="S7" i="23"/>
  <c r="P7" i="23"/>
  <c r="C7" i="23"/>
  <c r="C6" i="23"/>
  <c r="U5" i="23"/>
  <c r="J5" i="23"/>
  <c r="H7" i="11"/>
  <c r="V7" i="23" s="1"/>
  <c r="L4" i="17"/>
  <c r="F4" i="17"/>
  <c r="E6" i="21"/>
  <c r="B23" i="14"/>
  <c r="B22" i="14"/>
  <c r="B20" i="14"/>
  <c r="B19" i="14"/>
  <c r="B18" i="14"/>
  <c r="B17" i="14"/>
  <c r="B16" i="14"/>
  <c r="B15" i="14"/>
  <c r="B27" i="14"/>
  <c r="B27" i="19"/>
  <c r="C34" i="11"/>
  <c r="B23" i="19"/>
  <c r="B24" i="19"/>
  <c r="B13" i="19"/>
  <c r="B14" i="14"/>
  <c r="B13" i="14"/>
  <c r="B21" i="19"/>
  <c r="B20" i="19"/>
  <c r="B18" i="19"/>
  <c r="B11" i="19"/>
  <c r="C41" i="11"/>
  <c r="C31" i="11"/>
  <c r="C28" i="11"/>
  <c r="C25" i="11"/>
  <c r="C19" i="11"/>
  <c r="C17" i="11"/>
  <c r="C29" i="14"/>
  <c r="U40" i="23" l="1"/>
  <c r="A2" i="21"/>
  <c r="M6" i="21"/>
  <c r="L6" i="21"/>
  <c r="K6" i="21"/>
  <c r="J6" i="21"/>
  <c r="I6" i="21"/>
  <c r="H6" i="21"/>
  <c r="G6" i="21"/>
  <c r="A6" i="21"/>
  <c r="B6" i="21"/>
  <c r="A3" i="22"/>
  <c r="B4" i="22"/>
  <c r="B5" i="22"/>
  <c r="A1" i="22"/>
  <c r="Q10" i="15"/>
  <c r="L8" i="15"/>
  <c r="A1" i="13"/>
  <c r="U47" i="13"/>
  <c r="U38" i="13"/>
  <c r="I6" i="11"/>
  <c r="U4" i="17"/>
  <c r="V4" i="17"/>
  <c r="P4" i="17"/>
  <c r="F6" i="21"/>
  <c r="D6" i="21"/>
  <c r="A1" i="21"/>
  <c r="B61" i="14" l="1"/>
  <c r="B62" i="14"/>
  <c r="B63" i="14"/>
  <c r="B64" i="14"/>
  <c r="B65" i="14"/>
  <c r="B60" i="14"/>
  <c r="B55" i="14"/>
  <c r="B56" i="14"/>
  <c r="B57" i="14"/>
  <c r="B58" i="14"/>
  <c r="B59" i="14"/>
  <c r="B54" i="14"/>
  <c r="D60" i="13"/>
  <c r="F2" i="13"/>
  <c r="T1" i="13" l="1"/>
  <c r="F23" i="16" l="1"/>
  <c r="W4" i="17"/>
  <c r="B26" i="19" l="1"/>
  <c r="B17" i="19"/>
  <c r="B4" i="19"/>
  <c r="B7" i="19" l="1"/>
  <c r="B8" i="19"/>
  <c r="G4" i="19"/>
  <c r="A1" i="19"/>
  <c r="I4" i="17"/>
  <c r="T4" i="17"/>
  <c r="S4" i="17"/>
  <c r="Q4" i="17"/>
  <c r="B6" i="14"/>
  <c r="E3" i="15"/>
  <c r="F24" i="16"/>
  <c r="A49" i="14"/>
  <c r="A50" i="14"/>
  <c r="A51" i="14"/>
  <c r="A52" i="14"/>
  <c r="A53" i="14"/>
  <c r="A48" i="14"/>
  <c r="B49" i="14"/>
  <c r="B50" i="14"/>
  <c r="B51" i="14"/>
  <c r="B52" i="14"/>
  <c r="B53" i="14"/>
  <c r="B48" i="14"/>
  <c r="B43" i="14"/>
  <c r="B44" i="14"/>
  <c r="B45" i="14"/>
  <c r="B46" i="14"/>
  <c r="B47" i="14"/>
  <c r="A43" i="14"/>
  <c r="A44" i="14"/>
  <c r="A45" i="14"/>
  <c r="A46" i="14"/>
  <c r="A47" i="14"/>
  <c r="A42" i="14"/>
  <c r="B37" i="14"/>
  <c r="B38" i="14"/>
  <c r="B39" i="14"/>
  <c r="B40" i="14"/>
  <c r="B41" i="14"/>
  <c r="B36" i="14"/>
  <c r="A37" i="14"/>
  <c r="A38" i="14"/>
  <c r="A39" i="14"/>
  <c r="A40" i="14"/>
  <c r="A41" i="14"/>
  <c r="A36" i="14"/>
  <c r="B31" i="14"/>
  <c r="B32" i="14"/>
  <c r="B33" i="14"/>
  <c r="B34" i="14"/>
  <c r="B35" i="14"/>
  <c r="B30" i="14"/>
  <c r="A31" i="14"/>
  <c r="A32" i="14"/>
  <c r="A33" i="14"/>
  <c r="A34" i="14"/>
  <c r="A35" i="14"/>
  <c r="A30" i="14"/>
  <c r="B28" i="14"/>
  <c r="R4" i="17"/>
  <c r="O4" i="17"/>
  <c r="N4" i="17"/>
  <c r="M4" i="17"/>
  <c r="K4" i="17"/>
  <c r="J4" i="17"/>
  <c r="H4" i="17"/>
  <c r="C4" i="17"/>
  <c r="E4" i="17"/>
  <c r="E1" i="17"/>
  <c r="A1" i="17"/>
  <c r="J10" i="15"/>
  <c r="B11" i="14"/>
  <c r="B10" i="14"/>
  <c r="C11" i="16"/>
  <c r="C9" i="16"/>
  <c r="F21" i="16"/>
  <c r="E19" i="16"/>
  <c r="P4" i="15"/>
  <c r="E4" i="15"/>
  <c r="A1" i="14"/>
  <c r="B12" i="15"/>
  <c r="B13" i="15" s="1"/>
  <c r="I11" i="15"/>
  <c r="P11" i="15" s="1"/>
  <c r="B25" i="14"/>
  <c r="B5" i="14"/>
  <c r="B8" i="14"/>
  <c r="B9" i="14"/>
  <c r="B4" i="14"/>
  <c r="D2" i="13"/>
  <c r="A3" i="19" s="1"/>
  <c r="I12" i="15" l="1"/>
  <c r="P12" i="15" s="1"/>
  <c r="I13" i="15"/>
  <c r="P13" i="15" s="1"/>
  <c r="B14" i="15"/>
  <c r="B15" i="15" s="1"/>
  <c r="B16" i="15" s="1"/>
  <c r="G4" i="17"/>
  <c r="I14" i="15" l="1"/>
  <c r="P14" i="15" s="1"/>
  <c r="I15" i="15"/>
  <c r="P15" i="15" s="1"/>
  <c r="B17" i="15"/>
  <c r="I16" i="15"/>
  <c r="P16" i="15" s="1"/>
  <c r="B18" i="15" l="1"/>
  <c r="I17" i="15"/>
  <c r="P17" i="15" s="1"/>
  <c r="I18" i="15" l="1"/>
  <c r="P18" i="15" s="1"/>
  <c r="B19" i="15"/>
  <c r="I19" i="15" l="1"/>
  <c r="P19" i="15" s="1"/>
  <c r="B20" i="15"/>
  <c r="B21" i="15" l="1"/>
  <c r="I20" i="15"/>
  <c r="P20" i="15" s="1"/>
  <c r="B22" i="15" l="1"/>
  <c r="I21" i="15"/>
  <c r="P21" i="15" s="1"/>
  <c r="B23" i="15" l="1"/>
  <c r="I22" i="15"/>
  <c r="P22" i="15" s="1"/>
  <c r="B24" i="15" l="1"/>
  <c r="I23" i="15"/>
  <c r="P23" i="15" s="1"/>
  <c r="I24" i="15" l="1"/>
  <c r="P24" i="15" s="1"/>
  <c r="B25" i="15"/>
  <c r="B26" i="15" l="1"/>
  <c r="I25" i="15"/>
  <c r="P25" i="15" s="1"/>
  <c r="I26" i="15" l="1"/>
  <c r="P26" i="15" s="1"/>
  <c r="B27" i="15"/>
  <c r="I27" i="15" l="1"/>
  <c r="P27" i="15" s="1"/>
  <c r="B28" i="15"/>
  <c r="B29" i="15" l="1"/>
  <c r="I28" i="15"/>
  <c r="P28" i="15" s="1"/>
  <c r="B30" i="15" l="1"/>
  <c r="I29" i="15"/>
  <c r="P29" i="15" s="1"/>
  <c r="I30" i="15" l="1"/>
  <c r="P30" i="15" s="1"/>
  <c r="B31" i="15"/>
  <c r="B32" i="15" l="1"/>
  <c r="I31" i="15"/>
  <c r="P31" i="15" s="1"/>
  <c r="I32" i="15" l="1"/>
  <c r="P32" i="15" s="1"/>
  <c r="B33" i="15"/>
  <c r="B34" i="15" l="1"/>
  <c r="I33" i="15"/>
  <c r="P33" i="15" s="1"/>
  <c r="B35" i="15" l="1"/>
  <c r="I34" i="15"/>
  <c r="P34" i="15" s="1"/>
  <c r="B36" i="15" l="1"/>
  <c r="I35" i="15"/>
  <c r="P35" i="15" s="1"/>
  <c r="B37" i="15" l="1"/>
  <c r="I37" i="15" s="1"/>
  <c r="P37" i="15" s="1"/>
  <c r="I36" i="15"/>
  <c r="P36" i="15" s="1"/>
</calcChain>
</file>

<file path=xl/sharedStrings.xml><?xml version="1.0" encoding="utf-8"?>
<sst xmlns="http://schemas.openxmlformats.org/spreadsheetml/2006/main" count="584" uniqueCount="404">
  <si>
    <t>同声</t>
    <rPh sb="0" eb="2">
      <t>ドウセイ</t>
    </rPh>
    <phoneticPr fontId="1"/>
  </si>
  <si>
    <t>混声</t>
    <rPh sb="0" eb="2">
      <t>コンセイ</t>
    </rPh>
    <phoneticPr fontId="1"/>
  </si>
  <si>
    <t>女声</t>
    <rPh sb="0" eb="2">
      <t>ジョセイ</t>
    </rPh>
    <phoneticPr fontId="1"/>
  </si>
  <si>
    <t>男声</t>
    <rPh sb="0" eb="2">
      <t>ダンセイ</t>
    </rPh>
    <phoneticPr fontId="1"/>
  </si>
  <si>
    <t>①</t>
    <phoneticPr fontId="1"/>
  </si>
  <si>
    <t>作詞</t>
    <rPh sb="0" eb="2">
      <t>サクシ</t>
    </rPh>
    <phoneticPr fontId="1"/>
  </si>
  <si>
    <t>作詩</t>
    <rPh sb="0" eb="2">
      <t>サクシ</t>
    </rPh>
    <phoneticPr fontId="1"/>
  </si>
  <si>
    <t>訳詞</t>
    <rPh sb="0" eb="1">
      <t>ワケ</t>
    </rPh>
    <rPh sb="1" eb="2">
      <t>シ</t>
    </rPh>
    <phoneticPr fontId="1"/>
  </si>
  <si>
    <t>作曲</t>
    <rPh sb="0" eb="2">
      <t>サッキョク</t>
    </rPh>
    <phoneticPr fontId="1"/>
  </si>
  <si>
    <t>編曲</t>
    <rPh sb="0" eb="2">
      <t>ヘンキョク</t>
    </rPh>
    <phoneticPr fontId="1"/>
  </si>
  <si>
    <t>演奏時間</t>
    <phoneticPr fontId="1"/>
  </si>
  <si>
    <t>演奏言語</t>
    <rPh sb="0" eb="2">
      <t>エンソウ</t>
    </rPh>
    <rPh sb="2" eb="4">
      <t>ゲンゴ</t>
    </rPh>
    <phoneticPr fontId="1"/>
  </si>
  <si>
    <t>楽譜出版社</t>
    <rPh sb="0" eb="2">
      <t>ガクフ</t>
    </rPh>
    <rPh sb="2" eb="5">
      <t>シュッパンシャ</t>
    </rPh>
    <phoneticPr fontId="1"/>
  </si>
  <si>
    <t>②</t>
  </si>
  <si>
    <t>演奏時間</t>
  </si>
  <si>
    <t>③</t>
  </si>
  <si>
    <t>所属県連名</t>
    <rPh sb="0" eb="2">
      <t>ショゾク</t>
    </rPh>
    <rPh sb="2" eb="4">
      <t>ケンレン</t>
    </rPh>
    <rPh sb="4" eb="5">
      <t>メイ</t>
    </rPh>
    <phoneticPr fontId="1"/>
  </si>
  <si>
    <t>譜めくり者の有無</t>
    <rPh sb="0" eb="1">
      <t>フ</t>
    </rPh>
    <rPh sb="4" eb="5">
      <t>シャ</t>
    </rPh>
    <rPh sb="6" eb="8">
      <t>ウム</t>
    </rPh>
    <phoneticPr fontId="1"/>
  </si>
  <si>
    <t>訳詩</t>
    <rPh sb="0" eb="1">
      <t>ワケ</t>
    </rPh>
    <rPh sb="1" eb="2">
      <t>シ</t>
    </rPh>
    <phoneticPr fontId="1"/>
  </si>
  <si>
    <t>④</t>
    <phoneticPr fontId="1"/>
  </si>
  <si>
    <t>演奏時間合計</t>
    <rPh sb="0" eb="2">
      <t>エンソウ</t>
    </rPh>
    <rPh sb="2" eb="4">
      <t>ジカン</t>
    </rPh>
    <rPh sb="4" eb="6">
      <t>ゴウケイ</t>
    </rPh>
    <phoneticPr fontId="1"/>
  </si>
  <si>
    <t>引率者人数</t>
    <rPh sb="0" eb="2">
      <t>インソツ</t>
    </rPh>
    <rPh sb="2" eb="3">
      <t>シャ</t>
    </rPh>
    <rPh sb="3" eb="5">
      <t>ニンズウ</t>
    </rPh>
    <phoneticPr fontId="1"/>
  </si>
  <si>
    <t>課題曲</t>
    <rPh sb="0" eb="3">
      <t>カダイキョク</t>
    </rPh>
    <phoneticPr fontId="1"/>
  </si>
  <si>
    <t>電話番号</t>
    <rPh sb="0" eb="2">
      <t>デンワ</t>
    </rPh>
    <rPh sb="2" eb="4">
      <t>バンゴウ</t>
    </rPh>
    <phoneticPr fontId="1"/>
  </si>
  <si>
    <t>※楽器演奏を伴わない者(朗読者など)</t>
    <rPh sb="1" eb="3">
      <t>ガッキ</t>
    </rPh>
    <rPh sb="3" eb="5">
      <t>エンソウ</t>
    </rPh>
    <rPh sb="6" eb="7">
      <t>トモナ</t>
    </rPh>
    <rPh sb="10" eb="11">
      <t>モノ</t>
    </rPh>
    <phoneticPr fontId="1"/>
  </si>
  <si>
    <t>代表者名</t>
    <rPh sb="0" eb="3">
      <t>ダイヒョウシャ</t>
    </rPh>
    <rPh sb="3" eb="4">
      <t>メイ</t>
    </rPh>
    <phoneticPr fontId="1"/>
  </si>
  <si>
    <t>名称</t>
    <rPh sb="0" eb="2">
      <t>メイショウ</t>
    </rPh>
    <phoneticPr fontId="1"/>
  </si>
  <si>
    <t>（九州大会）</t>
    <rPh sb="1" eb="3">
      <t>キュウシュウ</t>
    </rPh>
    <rPh sb="3" eb="5">
      <t>タイカイ</t>
    </rPh>
    <phoneticPr fontId="1"/>
  </si>
  <si>
    <t>大型</t>
    <rPh sb="0" eb="2">
      <t>オオガタ</t>
    </rPh>
    <phoneticPr fontId="1"/>
  </si>
  <si>
    <t>中型(30名以下)</t>
  </si>
  <si>
    <t>バス利用</t>
    <rPh sb="2" eb="4">
      <t>リヨウ</t>
    </rPh>
    <phoneticPr fontId="1"/>
  </si>
  <si>
    <t>種別</t>
    <rPh sb="0" eb="2">
      <t>シュベツ</t>
    </rPh>
    <phoneticPr fontId="1"/>
  </si>
  <si>
    <t>氏名</t>
    <rPh sb="0" eb="2">
      <t>シメイ</t>
    </rPh>
    <phoneticPr fontId="1"/>
  </si>
  <si>
    <t>①伴奏者</t>
    <rPh sb="1" eb="4">
      <t>バンソウシャ</t>
    </rPh>
    <phoneticPr fontId="1"/>
  </si>
  <si>
    <t>②伴奏者</t>
    <rPh sb="1" eb="4">
      <t>バンソウシャ</t>
    </rPh>
    <phoneticPr fontId="1"/>
  </si>
  <si>
    <t>その他</t>
    <rPh sb="2" eb="3">
      <t>タ</t>
    </rPh>
    <phoneticPr fontId="1"/>
  </si>
  <si>
    <t>③伴奏者</t>
    <rPh sb="1" eb="4">
      <t>バンソウシャ</t>
    </rPh>
    <phoneticPr fontId="1"/>
  </si>
  <si>
    <t>郵便番号</t>
    <rPh sb="0" eb="4">
      <t>ユウビンバンゴウ</t>
    </rPh>
    <phoneticPr fontId="1"/>
  </si>
  <si>
    <t>E-mail</t>
  </si>
  <si>
    <t>小学校部門</t>
    <rPh sb="0" eb="3">
      <t>ショウガッコウ</t>
    </rPh>
    <rPh sb="3" eb="5">
      <t>ブモン</t>
    </rPh>
    <phoneticPr fontId="1"/>
  </si>
  <si>
    <t>県大会のみ</t>
    <rPh sb="0" eb="3">
      <t>ケンタイカイ</t>
    </rPh>
    <phoneticPr fontId="1"/>
  </si>
  <si>
    <t>小学校</t>
    <rPh sb="0" eb="2">
      <t>ショウガク</t>
    </rPh>
    <phoneticPr fontId="1"/>
  </si>
  <si>
    <t>種 別</t>
    <rPh sb="0" eb="1">
      <t>シュ</t>
    </rPh>
    <rPh sb="2" eb="3">
      <t>ベツ</t>
    </rPh>
    <phoneticPr fontId="1"/>
  </si>
  <si>
    <t>利用しない</t>
    <rPh sb="0" eb="2">
      <t>リヨウ</t>
    </rPh>
    <phoneticPr fontId="1"/>
  </si>
  <si>
    <t>譜めくり</t>
    <rPh sb="0" eb="1">
      <t>フ</t>
    </rPh>
    <phoneticPr fontId="1"/>
  </si>
  <si>
    <t>無</t>
    <rPh sb="0" eb="1">
      <t>ナシ</t>
    </rPh>
    <phoneticPr fontId="1"/>
  </si>
  <si>
    <t>有</t>
    <rPh sb="0" eb="1">
      <t>ア</t>
    </rPh>
    <phoneticPr fontId="1"/>
  </si>
  <si>
    <t>九州大会まで</t>
    <rPh sb="0" eb="4">
      <t>キュウシュウタイカイ</t>
    </rPh>
    <phoneticPr fontId="1"/>
  </si>
  <si>
    <t>全て出場可能</t>
    <rPh sb="0" eb="1">
      <t>スベ</t>
    </rPh>
    <rPh sb="2" eb="4">
      <t>シュツジョウ</t>
    </rPh>
    <rPh sb="4" eb="6">
      <t>カノウ</t>
    </rPh>
    <phoneticPr fontId="1"/>
  </si>
  <si>
    <t>県名</t>
    <rPh sb="0" eb="2">
      <t>ケンメイ</t>
    </rPh>
    <phoneticPr fontId="1"/>
  </si>
  <si>
    <t>声別</t>
    <rPh sb="0" eb="1">
      <t>コエ</t>
    </rPh>
    <rPh sb="1" eb="2">
      <t>ベツ</t>
    </rPh>
    <phoneticPr fontId="1"/>
  </si>
  <si>
    <t>指揮者</t>
    <rPh sb="0" eb="3">
      <t>シキシャ</t>
    </rPh>
    <phoneticPr fontId="1"/>
  </si>
  <si>
    <t>①伴奏楽器</t>
    <rPh sb="1" eb="5">
      <t>バンソウガッキ</t>
    </rPh>
    <phoneticPr fontId="1"/>
  </si>
  <si>
    <t>③伴奏楽器</t>
    <rPh sb="1" eb="5">
      <t>バンソウガッキ</t>
    </rPh>
    <phoneticPr fontId="1"/>
  </si>
  <si>
    <t>②伴奏楽器</t>
    <rPh sb="1" eb="3">
      <t>バンソウ</t>
    </rPh>
    <rPh sb="3" eb="5">
      <t>ガッキ</t>
    </rPh>
    <phoneticPr fontId="1"/>
  </si>
  <si>
    <t>プロフィール</t>
    <phoneticPr fontId="1"/>
  </si>
  <si>
    <t>団体名</t>
    <rPh sb="0" eb="2">
      <t>ダンタイ</t>
    </rPh>
    <rPh sb="2" eb="3">
      <t>メイ</t>
    </rPh>
    <phoneticPr fontId="1"/>
  </si>
  <si>
    <t>フリガナ</t>
    <phoneticPr fontId="1"/>
  </si>
  <si>
    <t>出演順</t>
    <rPh sb="0" eb="3">
      <t>シュツエンジュン</t>
    </rPh>
    <phoneticPr fontId="1"/>
  </si>
  <si>
    <t>団体名</t>
  </si>
  <si>
    <t>合計</t>
    <rPh sb="0" eb="2">
      <t>ゴウケイ</t>
    </rPh>
    <phoneticPr fontId="1"/>
  </si>
  <si>
    <t>書き始め　→</t>
    <phoneticPr fontId="1"/>
  </si>
  <si>
    <t>ＮＯ．</t>
    <phoneticPr fontId="1"/>
  </si>
  <si>
    <t>氏　　　　　　名</t>
    <rPh sb="0" eb="1">
      <t>シ</t>
    </rPh>
    <rPh sb="7" eb="8">
      <t>メイ</t>
    </rPh>
    <phoneticPr fontId="1"/>
  </si>
  <si>
    <t>年齢</t>
    <rPh sb="0" eb="2">
      <t>ネンレイ</t>
    </rPh>
    <phoneticPr fontId="1"/>
  </si>
  <si>
    <t>※個人情報保護法により、ご記入頂きました情報は、大会以外での用途に使用いたしません。プログラムに掲載いたしません。</t>
    <rPh sb="1" eb="3">
      <t>コジン</t>
    </rPh>
    <rPh sb="3" eb="5">
      <t>ジョウホウ</t>
    </rPh>
    <rPh sb="5" eb="7">
      <t>ホゴ</t>
    </rPh>
    <rPh sb="7" eb="8">
      <t>ホウ</t>
    </rPh>
    <rPh sb="13" eb="15">
      <t>キニュウ</t>
    </rPh>
    <rPh sb="15" eb="16">
      <t>イタダ</t>
    </rPh>
    <rPh sb="20" eb="22">
      <t>ジョウホウ</t>
    </rPh>
    <rPh sb="24" eb="26">
      <t>タイカイ</t>
    </rPh>
    <rPh sb="26" eb="28">
      <t>イガイ</t>
    </rPh>
    <rPh sb="30" eb="32">
      <t>ヨウト</t>
    </rPh>
    <rPh sb="33" eb="35">
      <t>シヨウ</t>
    </rPh>
    <rPh sb="48" eb="50">
      <t>ケイサイ</t>
    </rPh>
    <phoneticPr fontId="1"/>
  </si>
  <si>
    <t>回</t>
    <phoneticPr fontId="1"/>
  </si>
  <si>
    <t>第</t>
    <phoneticPr fontId="1"/>
  </si>
  <si>
    <t>貸切バスの利用</t>
    <rPh sb="0" eb="2">
      <t>カシキリ</t>
    </rPh>
    <rPh sb="5" eb="7">
      <t>リヨウ</t>
    </rPh>
    <phoneticPr fontId="1"/>
  </si>
  <si>
    <t>（県大会）</t>
    <rPh sb="1" eb="2">
      <t>ケン</t>
    </rPh>
    <rPh sb="2" eb="4">
      <t>タイカイ</t>
    </rPh>
    <rPh sb="3" eb="4">
      <t>キュウダイ</t>
    </rPh>
    <phoneticPr fontId="1"/>
  </si>
  <si>
    <t>【プログラム原稿】</t>
    <rPh sb="6" eb="8">
      <t>ゲンコウ</t>
    </rPh>
    <phoneticPr fontId="1"/>
  </si>
  <si>
    <t>【演奏曲目】</t>
    <phoneticPr fontId="1"/>
  </si>
  <si>
    <t>●課題曲</t>
    <rPh sb="1" eb="4">
      <t>カダイキョク</t>
    </rPh>
    <phoneticPr fontId="1"/>
  </si>
  <si>
    <t>■自由曲</t>
    <rPh sb="1" eb="4">
      <t>ジユウキョク</t>
    </rPh>
    <phoneticPr fontId="1"/>
  </si>
  <si>
    <t>記入者氏名</t>
    <rPh sb="0" eb="2">
      <t>キニュウ</t>
    </rPh>
    <rPh sb="2" eb="3">
      <t>シャ</t>
    </rPh>
    <rPh sb="3" eb="5">
      <t>シメイ</t>
    </rPh>
    <phoneticPr fontId="1"/>
  </si>
  <si>
    <t>※課題曲から自由曲まで</t>
    <phoneticPr fontId="1"/>
  </si>
  <si>
    <t>回数</t>
    <rPh sb="0" eb="2">
      <t>カイスウ</t>
    </rPh>
    <phoneticPr fontId="1"/>
  </si>
  <si>
    <t>団体名</t>
    <rPh sb="0" eb="3">
      <t>ダンタイメイ</t>
    </rPh>
    <phoneticPr fontId="1"/>
  </si>
  <si>
    <t>顧問氏名</t>
    <rPh sb="0" eb="2">
      <t>コモン</t>
    </rPh>
    <rPh sb="2" eb="4">
      <t>シメイ</t>
    </rPh>
    <phoneticPr fontId="1"/>
  </si>
  <si>
    <t>合唱連盟</t>
    <rPh sb="0" eb="2">
      <t>ガッショウ</t>
    </rPh>
    <rPh sb="2" eb="4">
      <t>レンメイ</t>
    </rPh>
    <phoneticPr fontId="1"/>
  </si>
  <si>
    <t>住所</t>
    <rPh sb="0" eb="2">
      <t>ジュウショ</t>
    </rPh>
    <phoneticPr fontId="1"/>
  </si>
  <si>
    <t>印</t>
    <rPh sb="0" eb="1">
      <t>イン</t>
    </rPh>
    <phoneticPr fontId="1"/>
  </si>
  <si>
    <t>学校長名</t>
    <rPh sb="0" eb="3">
      <t>ガッコウチョウ</t>
    </rPh>
    <rPh sb="3" eb="4">
      <t>メイ</t>
    </rPh>
    <phoneticPr fontId="1"/>
  </si>
  <si>
    <t>同　意　書</t>
    <rPh sb="0" eb="1">
      <t>ドウ</t>
    </rPh>
    <rPh sb="2" eb="3">
      <t>イ</t>
    </rPh>
    <rPh sb="4" eb="5">
      <t>ショ</t>
    </rPh>
    <phoneticPr fontId="1"/>
  </si>
  <si>
    <t>殿</t>
    <rPh sb="0" eb="1">
      <t>ドノ</t>
    </rPh>
    <phoneticPr fontId="1"/>
  </si>
  <si>
    <t>佐賀県合唱連盟　理事長　樋口久子</t>
    <phoneticPr fontId="1"/>
  </si>
  <si>
    <t>長崎県合唱連盟　理事長　伊藤信二</t>
    <phoneticPr fontId="1"/>
  </si>
  <si>
    <t>熊本県合唱連盟　理事長　岩尾健弘</t>
    <phoneticPr fontId="1"/>
  </si>
  <si>
    <t>大分県合唱連盟　理事長　中村弘人</t>
    <phoneticPr fontId="1"/>
  </si>
  <si>
    <t>鹿児島県合唱連盟　理事長　盛山春樹</t>
    <phoneticPr fontId="1"/>
  </si>
  <si>
    <t>沖縄県合唱連盟　理事長　上間　 篤</t>
    <phoneticPr fontId="1"/>
  </si>
  <si>
    <t>歌唱者人数</t>
    <rPh sb="0" eb="2">
      <t>カショウ</t>
    </rPh>
    <rPh sb="2" eb="3">
      <t>シャ</t>
    </rPh>
    <rPh sb="3" eb="5">
      <t>ニンズウ</t>
    </rPh>
    <phoneticPr fontId="1"/>
  </si>
  <si>
    <t>（県大会）</t>
    <rPh sb="1" eb="2">
      <t>ケン</t>
    </rPh>
    <rPh sb="2" eb="4">
      <t>タイカイ</t>
    </rPh>
    <phoneticPr fontId="1"/>
  </si>
  <si>
    <t>２０２２年(令和4年）</t>
    <rPh sb="4" eb="5">
      <t>ネン</t>
    </rPh>
    <rPh sb="6" eb="8">
      <t>レイワ</t>
    </rPh>
    <rPh sb="9" eb="10">
      <t>ネン</t>
    </rPh>
    <phoneticPr fontId="1"/>
  </si>
  <si>
    <t>演奏時間</t>
    <rPh sb="0" eb="2">
      <t>エンソウ</t>
    </rPh>
    <rPh sb="2" eb="4">
      <t>ジカン</t>
    </rPh>
    <phoneticPr fontId="1"/>
  </si>
  <si>
    <t>部 門・編成</t>
    <rPh sb="0" eb="1">
      <t>ブ</t>
    </rPh>
    <rPh sb="2" eb="3">
      <t>モン</t>
    </rPh>
    <rPh sb="4" eb="6">
      <t>ヘンセイ</t>
    </rPh>
    <phoneticPr fontId="1"/>
  </si>
  <si>
    <t>中学校（混声）</t>
    <rPh sb="0" eb="3">
      <t>チュウガッコウ</t>
    </rPh>
    <rPh sb="4" eb="6">
      <t>コンセイ</t>
    </rPh>
    <phoneticPr fontId="4"/>
  </si>
  <si>
    <t>中学校（同声）</t>
    <rPh sb="0" eb="3">
      <t>チュウガッコウ</t>
    </rPh>
    <rPh sb="4" eb="6">
      <t>ドウセイ</t>
    </rPh>
    <phoneticPr fontId="4"/>
  </si>
  <si>
    <t>高等学校（Ａ）</t>
    <rPh sb="0" eb="4">
      <t>コウ</t>
    </rPh>
    <phoneticPr fontId="4"/>
  </si>
  <si>
    <t>高等学校（Ｂ）</t>
    <rPh sb="0" eb="4">
      <t>コウ</t>
    </rPh>
    <phoneticPr fontId="4"/>
  </si>
  <si>
    <t>大学職場一般(大学ユース)</t>
    <rPh sb="7" eb="9">
      <t>ダイガク</t>
    </rPh>
    <phoneticPr fontId="1"/>
  </si>
  <si>
    <t>大学職場一般(混　声)</t>
    <rPh sb="7" eb="8">
      <t>コン</t>
    </rPh>
    <rPh sb="9" eb="10">
      <t>コエ</t>
    </rPh>
    <phoneticPr fontId="4"/>
  </si>
  <si>
    <t>大学職場一般(室　内)</t>
    <rPh sb="7" eb="8">
      <t>シツ</t>
    </rPh>
    <rPh sb="9" eb="10">
      <t>ウチ</t>
    </rPh>
    <phoneticPr fontId="4"/>
  </si>
  <si>
    <t>大学職場一般(同　声)</t>
    <rPh sb="7" eb="8">
      <t>ドウ</t>
    </rPh>
    <rPh sb="9" eb="10">
      <t>コエ</t>
    </rPh>
    <phoneticPr fontId="4"/>
  </si>
  <si>
    <t>部門・編成</t>
    <rPh sb="0" eb="2">
      <t>ブモン</t>
    </rPh>
    <rPh sb="3" eb="5">
      <t>ヘンセイ</t>
    </rPh>
    <phoneticPr fontId="1"/>
  </si>
  <si>
    <t>F１</t>
    <phoneticPr fontId="1"/>
  </si>
  <si>
    <t>F２</t>
  </si>
  <si>
    <t>F３</t>
  </si>
  <si>
    <t>F４</t>
  </si>
  <si>
    <t>G１</t>
    <phoneticPr fontId="1"/>
  </si>
  <si>
    <t>G２</t>
  </si>
  <si>
    <t>G３</t>
  </si>
  <si>
    <t>G４</t>
  </si>
  <si>
    <t>E１</t>
    <phoneticPr fontId="1"/>
  </si>
  <si>
    <t>E２</t>
  </si>
  <si>
    <t>E３</t>
  </si>
  <si>
    <t>E４</t>
  </si>
  <si>
    <t>E５</t>
  </si>
  <si>
    <t>E６</t>
  </si>
  <si>
    <t>M１</t>
    <phoneticPr fontId="1"/>
  </si>
  <si>
    <t>M２</t>
  </si>
  <si>
    <t>M３</t>
  </si>
  <si>
    <t>M４</t>
  </si>
  <si>
    <t>演奏曲【B】</t>
    <rPh sb="0" eb="3">
      <t>エンソウキョク</t>
    </rPh>
    <phoneticPr fontId="1"/>
  </si>
  <si>
    <t>曲集名</t>
    <rPh sb="0" eb="1">
      <t>キョク</t>
    </rPh>
    <rPh sb="1" eb="2">
      <t>シュウ</t>
    </rPh>
    <rPh sb="2" eb="3">
      <t>メイ</t>
    </rPh>
    <phoneticPr fontId="2"/>
  </si>
  <si>
    <t>曲名</t>
    <rPh sb="0" eb="2">
      <t>キョクメイ</t>
    </rPh>
    <phoneticPr fontId="2"/>
  </si>
  <si>
    <t>a</t>
    <phoneticPr fontId="1"/>
  </si>
  <si>
    <t>部門・区分</t>
    <rPh sb="0" eb="2">
      <t>ブモン</t>
    </rPh>
    <rPh sb="3" eb="5">
      <t>クブン</t>
    </rPh>
    <phoneticPr fontId="1"/>
  </si>
  <si>
    <t>携帯電話</t>
    <rPh sb="2" eb="4">
      <t>デンワ</t>
    </rPh>
    <phoneticPr fontId="1"/>
  </si>
  <si>
    <t>電話</t>
    <rPh sb="0" eb="2">
      <t>デンワ</t>
    </rPh>
    <phoneticPr fontId="1"/>
  </si>
  <si>
    <t>「</t>
    <phoneticPr fontId="1"/>
  </si>
  <si>
    <t>演奏言語</t>
    <rPh sb="0" eb="4">
      <t>エンソウゲンゴ</t>
    </rPh>
    <phoneticPr fontId="1"/>
  </si>
  <si>
    <t>楽譜出版社</t>
    <rPh sb="0" eb="5">
      <t>ガクフシュッパンシャ</t>
    </rPh>
    <phoneticPr fontId="1"/>
  </si>
  <si>
    <t>参加者</t>
    <rPh sb="0" eb="3">
      <t>サンカシャ</t>
    </rPh>
    <phoneticPr fontId="1"/>
  </si>
  <si>
    <t>①</t>
  </si>
  <si>
    <t>④</t>
  </si>
  <si>
    <t>⑤</t>
  </si>
  <si>
    <t>⑦</t>
  </si>
  <si>
    <t>⑧</t>
  </si>
  <si>
    <t>⑨</t>
  </si>
  <si>
    <t>⑩</t>
  </si>
  <si>
    <t>⑪</t>
  </si>
  <si>
    <t xml:space="preserve"> 合計の演奏時間 （曲間を含み課題曲（1曲目の頭）から終わりまで）</t>
    <rPh sb="1" eb="3">
      <t>ゴウケイ</t>
    </rPh>
    <rPh sb="4" eb="6">
      <t>エンソウ</t>
    </rPh>
    <rPh sb="6" eb="8">
      <t>ジカン</t>
    </rPh>
    <rPh sb="15" eb="18">
      <t>カダイキョク</t>
    </rPh>
    <rPh sb="20" eb="21">
      <t>キョク</t>
    </rPh>
    <rPh sb="21" eb="22">
      <t>メ</t>
    </rPh>
    <rPh sb="23" eb="24">
      <t>アタマ</t>
    </rPh>
    <rPh sb="27" eb="28">
      <t>オ</t>
    </rPh>
    <phoneticPr fontId="1"/>
  </si>
  <si>
    <t>伴奏者</t>
    <rPh sb="0" eb="3">
      <t>バンソウシャ</t>
    </rPh>
    <phoneticPr fontId="1"/>
  </si>
  <si>
    <t>※３名可・小学校部門は４名まで可(指揮者・伴奏者・譜めくり者・外部委託者を除く)</t>
    <rPh sb="31" eb="33">
      <t>ガイブ</t>
    </rPh>
    <rPh sb="33" eb="36">
      <t>イタクシャ</t>
    </rPh>
    <phoneticPr fontId="1"/>
  </si>
  <si>
    <t xml:space="preserve"> ※指揮者・伴奏者を歌唱人数に加える場合は、右の欄に入力してください(内数カウント）➡</t>
    <rPh sb="22" eb="23">
      <t>ミギ</t>
    </rPh>
    <rPh sb="24" eb="25">
      <t>ラン</t>
    </rPh>
    <rPh sb="26" eb="28">
      <t>ニュウリョク</t>
    </rPh>
    <rPh sb="35" eb="37">
      <t>ウチスウ</t>
    </rPh>
    <phoneticPr fontId="1"/>
  </si>
  <si>
    <t>県連記入欄</t>
    <rPh sb="0" eb="2">
      <t>ケンレン</t>
    </rPh>
    <rPh sb="2" eb="5">
      <t>キニュウラン</t>
    </rPh>
    <phoneticPr fontId="1"/>
  </si>
  <si>
    <t>九州大会記入欄</t>
    <rPh sb="0" eb="2">
      <t>キュウシュウ</t>
    </rPh>
    <rPh sb="2" eb="4">
      <t>タイカイ</t>
    </rPh>
    <rPh sb="4" eb="7">
      <t>キニュウラン</t>
    </rPh>
    <phoneticPr fontId="1"/>
  </si>
  <si>
    <t>連絡先</t>
    <rPh sb="0" eb="2">
      <t>レンラク</t>
    </rPh>
    <rPh sb="2" eb="3">
      <t>サキ</t>
    </rPh>
    <phoneticPr fontId="1"/>
  </si>
  <si>
    <t>引率</t>
    <rPh sb="0" eb="2">
      <t>インソツ</t>
    </rPh>
    <phoneticPr fontId="1"/>
  </si>
  <si>
    <t>指揮者・伴奏者
歌唱に加わる</t>
    <rPh sb="0" eb="2">
      <t>シキ</t>
    </rPh>
    <rPh sb="2" eb="3">
      <t>シャ</t>
    </rPh>
    <rPh sb="4" eb="7">
      <t>バンソウシャ</t>
    </rPh>
    <rPh sb="8" eb="10">
      <t>カショウ</t>
    </rPh>
    <rPh sb="11" eb="12">
      <t>クワ</t>
    </rPh>
    <phoneticPr fontId="1"/>
  </si>
  <si>
    <t>FAX</t>
    <phoneticPr fontId="1"/>
  </si>
  <si>
    <t>九州</t>
    <rPh sb="0" eb="2">
      <t>キュウシュウ</t>
    </rPh>
    <phoneticPr fontId="1"/>
  </si>
  <si>
    <t>バス利用について</t>
    <rPh sb="2" eb="4">
      <t>リヨウ</t>
    </rPh>
    <phoneticPr fontId="1"/>
  </si>
  <si>
    <t>県大会
歌唱者</t>
    <rPh sb="0" eb="3">
      <t>ケンタイカイ</t>
    </rPh>
    <rPh sb="4" eb="7">
      <t>カショウシャ</t>
    </rPh>
    <phoneticPr fontId="1"/>
  </si>
  <si>
    <t>九州大会
歌唱者</t>
    <rPh sb="0" eb="2">
      <t>キュウシュウ</t>
    </rPh>
    <rPh sb="2" eb="4">
      <t>タイカイ</t>
    </rPh>
    <rPh sb="5" eb="8">
      <t>カショウシャ</t>
    </rPh>
    <phoneticPr fontId="1"/>
  </si>
  <si>
    <t>県連</t>
    <rPh sb="0" eb="2">
      <t>ケンレン</t>
    </rPh>
    <phoneticPr fontId="1"/>
  </si>
  <si>
    <t>無伴奏</t>
    <rPh sb="0" eb="3">
      <t>ムバンソウ</t>
    </rPh>
    <phoneticPr fontId="1"/>
  </si>
  <si>
    <t>自由曲【1】</t>
    <rPh sb="0" eb="2">
      <t>ジユウ</t>
    </rPh>
    <rPh sb="2" eb="3">
      <t>キョク</t>
    </rPh>
    <phoneticPr fontId="1"/>
  </si>
  <si>
    <t>自由曲について</t>
    <rPh sb="0" eb="2">
      <t>ジユウ</t>
    </rPh>
    <rPh sb="2" eb="3">
      <t>キョク</t>
    </rPh>
    <phoneticPr fontId="1"/>
  </si>
  <si>
    <t>演奏形態</t>
    <rPh sb="0" eb="2">
      <t>エンソウ</t>
    </rPh>
    <rPh sb="2" eb="4">
      <t>ケイタイ</t>
    </rPh>
    <phoneticPr fontId="1"/>
  </si>
  <si>
    <t>部門(編成)/種別</t>
    <rPh sb="0" eb="2">
      <t>ブモン</t>
    </rPh>
    <rPh sb="3" eb="5">
      <t>ヘンセイ</t>
    </rPh>
    <rPh sb="7" eb="9">
      <t>シュベツ</t>
    </rPh>
    <phoneticPr fontId="1"/>
  </si>
  <si>
    <t>自由曲【2】</t>
    <rPh sb="0" eb="2">
      <t>ジユウ</t>
    </rPh>
    <rPh sb="2" eb="3">
      <t>キョク</t>
    </rPh>
    <phoneticPr fontId="1"/>
  </si>
  <si>
    <t>自由曲【3】</t>
    <rPh sb="0" eb="2">
      <t>ジユウ</t>
    </rPh>
    <rPh sb="2" eb="3">
      <t>キョク</t>
    </rPh>
    <phoneticPr fontId="1"/>
  </si>
  <si>
    <t>自由曲【4】</t>
    <rPh sb="0" eb="2">
      <t>ジユウ</t>
    </rPh>
    <rPh sb="2" eb="3">
      <t>キョク</t>
    </rPh>
    <phoneticPr fontId="1"/>
  </si>
  <si>
    <t>〒</t>
    <phoneticPr fontId="1"/>
  </si>
  <si>
    <t>歌唱者人数(県）</t>
    <rPh sb="0" eb="3">
      <t>カショウシャ</t>
    </rPh>
    <rPh sb="3" eb="5">
      <t>ニンズウ</t>
    </rPh>
    <rPh sb="6" eb="7">
      <t>ケン</t>
    </rPh>
    <phoneticPr fontId="1"/>
  </si>
  <si>
    <t>歌唱者人数(九州）</t>
    <rPh sb="0" eb="3">
      <t>カショウシャ</t>
    </rPh>
    <rPh sb="3" eb="5">
      <t>ニンズウ</t>
    </rPh>
    <rPh sb="6" eb="8">
      <t>キュウシュウ</t>
    </rPh>
    <phoneticPr fontId="1"/>
  </si>
  <si>
    <t>①氏名</t>
    <rPh sb="1" eb="3">
      <t>シメイ</t>
    </rPh>
    <phoneticPr fontId="1"/>
  </si>
  <si>
    <t>②氏名</t>
    <rPh sb="1" eb="3">
      <t>シメイ</t>
    </rPh>
    <phoneticPr fontId="1"/>
  </si>
  <si>
    <t>③氏名</t>
    <rPh sb="1" eb="3">
      <t>シメイ</t>
    </rPh>
    <phoneticPr fontId="1"/>
  </si>
  <si>
    <r>
      <t>※曲間を加算する場合は　</t>
    </r>
    <r>
      <rPr>
        <sz val="18"/>
        <rFont val="游明朝 Demibold"/>
        <family val="1"/>
        <charset val="128"/>
      </rPr>
      <t>a　</t>
    </r>
    <r>
      <rPr>
        <sz val="11"/>
        <rFont val="游明朝 Demibold"/>
        <family val="1"/>
        <charset val="128"/>
      </rPr>
      <t>の欄に記入してください</t>
    </r>
    <rPh sb="1" eb="2">
      <t>キョク</t>
    </rPh>
    <rPh sb="2" eb="3">
      <t>カン</t>
    </rPh>
    <rPh sb="4" eb="6">
      <t>カサン</t>
    </rPh>
    <rPh sb="8" eb="10">
      <t>バアイ</t>
    </rPh>
    <rPh sb="15" eb="16">
      <t>ラン</t>
    </rPh>
    <rPh sb="17" eb="19">
      <t>キニュウ</t>
    </rPh>
    <phoneticPr fontId="1"/>
  </si>
  <si>
    <t>演奏楽器有</t>
    <rPh sb="0" eb="2">
      <t>エンソウ</t>
    </rPh>
    <rPh sb="2" eb="4">
      <t>ガッキ</t>
    </rPh>
    <rPh sb="4" eb="5">
      <t>ア</t>
    </rPh>
    <phoneticPr fontId="1"/>
  </si>
  <si>
    <t>演奏順</t>
    <rPh sb="0" eb="3">
      <t>エンソウジュン</t>
    </rPh>
    <phoneticPr fontId="1"/>
  </si>
  <si>
    <t>②合同の場合(各団体名）</t>
    <rPh sb="1" eb="3">
      <t>ゴウドウ</t>
    </rPh>
    <rPh sb="4" eb="6">
      <t>バアイ</t>
    </rPh>
    <rPh sb="7" eb="8">
      <t>カク</t>
    </rPh>
    <rPh sb="8" eb="10">
      <t>ダンタイ</t>
    </rPh>
    <rPh sb="10" eb="11">
      <t>メイ</t>
    </rPh>
    <phoneticPr fontId="1"/>
  </si>
  <si>
    <t>①名称(団体名）</t>
    <rPh sb="1" eb="3">
      <t>メイショウ</t>
    </rPh>
    <rPh sb="4" eb="6">
      <t>ダンタイ</t>
    </rPh>
    <rPh sb="6" eb="7">
      <t>メイ</t>
    </rPh>
    <phoneticPr fontId="1"/>
  </si>
  <si>
    <t>⑥県大会</t>
    <rPh sb="1" eb="4">
      <t>ケンタイカイ</t>
    </rPh>
    <phoneticPr fontId="28"/>
  </si>
  <si>
    <t>⑥九州大会</t>
    <rPh sb="1" eb="3">
      <t>キュウシュウ</t>
    </rPh>
    <rPh sb="3" eb="5">
      <t>タイカイ</t>
    </rPh>
    <phoneticPr fontId="28"/>
  </si>
  <si>
    <t>⑫</t>
  </si>
  <si>
    <t>⑬</t>
  </si>
  <si>
    <t>⑭</t>
  </si>
  <si>
    <t>⑮</t>
  </si>
  <si>
    <t>⑯</t>
  </si>
  <si>
    <t>⑰</t>
  </si>
  <si>
    <t>⑱</t>
  </si>
  <si>
    <t>⑲</t>
  </si>
  <si>
    <t>NO,</t>
  </si>
  <si>
    <t>区分</t>
    <rPh sb="0" eb="2">
      <t>クブン</t>
    </rPh>
    <phoneticPr fontId="2"/>
  </si>
  <si>
    <t>部門・編成</t>
    <rPh sb="0" eb="2">
      <t>ブモン</t>
    </rPh>
    <rPh sb="3" eb="5">
      <t>ヘンセイ</t>
    </rPh>
    <phoneticPr fontId="2"/>
  </si>
  <si>
    <t>出演順</t>
    <rPh sb="0" eb="3">
      <t>シュツエンジュン</t>
    </rPh>
    <phoneticPr fontId="2"/>
  </si>
  <si>
    <t>団体名</t>
    <rPh sb="0" eb="2">
      <t>ダンタイ</t>
    </rPh>
    <rPh sb="2" eb="3">
      <t>メイ</t>
    </rPh>
    <phoneticPr fontId="2"/>
  </si>
  <si>
    <t>課題曲</t>
    <rPh sb="0" eb="3">
      <t>カダイキョク</t>
    </rPh>
    <phoneticPr fontId="2"/>
  </si>
  <si>
    <t>演奏時間</t>
    <rPh sb="0" eb="2">
      <t>エンソウ</t>
    </rPh>
    <rPh sb="2" eb="4">
      <t>ジカン</t>
    </rPh>
    <phoneticPr fontId="2"/>
  </si>
  <si>
    <t>歌唱者</t>
    <rPh sb="0" eb="2">
      <t>カショウ</t>
    </rPh>
    <rPh sb="2" eb="3">
      <t>シャ</t>
    </rPh>
    <phoneticPr fontId="30"/>
  </si>
  <si>
    <t>連絡者氏名</t>
    <rPh sb="0" eb="2">
      <t>レンラク</t>
    </rPh>
    <rPh sb="2" eb="3">
      <t>シャ</t>
    </rPh>
    <rPh sb="3" eb="5">
      <t>シメイ</t>
    </rPh>
    <phoneticPr fontId="2"/>
  </si>
  <si>
    <t>伴奏(Pf・楽器名）</t>
    <rPh sb="6" eb="8">
      <t>ガッキ</t>
    </rPh>
    <rPh sb="8" eb="9">
      <t>メイ</t>
    </rPh>
    <phoneticPr fontId="2"/>
  </si>
  <si>
    <t>代表者名</t>
    <rPh sb="0" eb="2">
      <t>ダイヒョウ</t>
    </rPh>
    <rPh sb="2" eb="3">
      <t>シャ</t>
    </rPh>
    <rPh sb="3" eb="4">
      <t>メイ</t>
    </rPh>
    <phoneticPr fontId="1"/>
  </si>
  <si>
    <t>団体名称</t>
    <rPh sb="0" eb="2">
      <t>ダンタイ</t>
    </rPh>
    <rPh sb="2" eb="4">
      <t>メイショウ</t>
    </rPh>
    <phoneticPr fontId="1"/>
  </si>
  <si>
    <t>(フリガナ)</t>
  </si>
  <si>
    <t>メモ欄</t>
    <rPh sb="2" eb="3">
      <t>ラン</t>
    </rPh>
    <phoneticPr fontId="1"/>
  </si>
  <si>
    <t>〒</t>
    <phoneticPr fontId="2"/>
  </si>
  <si>
    <t>住所</t>
    <rPh sb="0" eb="2">
      <t>ジュウショ</t>
    </rPh>
    <phoneticPr fontId="2"/>
  </si>
  <si>
    <t>電話番号(半角）</t>
    <rPh sb="0" eb="2">
      <t>デンワ</t>
    </rPh>
    <rPh sb="2" eb="4">
      <t>バンゴウ</t>
    </rPh>
    <rPh sb="5" eb="7">
      <t>ハンカク</t>
    </rPh>
    <phoneticPr fontId="2"/>
  </si>
  <si>
    <t>FAX(半角）</t>
  </si>
  <si>
    <t>携帯電話番号(半角)</t>
    <rPh sb="0" eb="2">
      <t>ケイタイ</t>
    </rPh>
    <rPh sb="2" eb="4">
      <t>デンワ</t>
    </rPh>
    <rPh sb="4" eb="6">
      <t>バンゴウ</t>
    </rPh>
    <rPh sb="7" eb="9">
      <t>ハンカク</t>
    </rPh>
    <phoneticPr fontId="1"/>
  </si>
  <si>
    <t>電話</t>
    <rPh sb="0" eb="2">
      <t>デンワ</t>
    </rPh>
    <phoneticPr fontId="2"/>
  </si>
  <si>
    <t>FAX</t>
    <phoneticPr fontId="2"/>
  </si>
  <si>
    <t>携帯</t>
    <rPh sb="0" eb="2">
      <t>ケイタイ</t>
    </rPh>
    <phoneticPr fontId="2"/>
  </si>
  <si>
    <t>指揮者名</t>
    <rPh sb="0" eb="3">
      <t>シキシャ</t>
    </rPh>
    <rPh sb="3" eb="4">
      <t>メイ</t>
    </rPh>
    <phoneticPr fontId="2"/>
  </si>
  <si>
    <t>①演奏楽器</t>
    <rPh sb="1" eb="5">
      <t>エンソウガッキ</t>
    </rPh>
    <phoneticPr fontId="2"/>
  </si>
  <si>
    <t>③演奏楽器</t>
    <rPh sb="1" eb="5">
      <t>エンソウガッキ</t>
    </rPh>
    <phoneticPr fontId="2"/>
  </si>
  <si>
    <t>②演奏楽器</t>
    <rPh sb="1" eb="5">
      <t>エンソウガッキ</t>
    </rPh>
    <phoneticPr fontId="2"/>
  </si>
  <si>
    <t>⑳</t>
    <phoneticPr fontId="1"/>
  </si>
  <si>
    <t>その他</t>
    <rPh sb="2" eb="3">
      <t>タ</t>
    </rPh>
    <phoneticPr fontId="1"/>
  </si>
  <si>
    <t>以下の 申込内容に相違ありません</t>
    <rPh sb="0" eb="2">
      <t>イカ</t>
    </rPh>
    <rPh sb="4" eb="8">
      <t>モウシコミナイヨウ</t>
    </rPh>
    <rPh sb="9" eb="11">
      <t>ソウイ</t>
    </rPh>
    <phoneticPr fontId="1"/>
  </si>
  <si>
    <t>①伴奏者名</t>
    <rPh sb="3" eb="4">
      <t>シャ</t>
    </rPh>
    <rPh sb="4" eb="5">
      <t>メイ</t>
    </rPh>
    <phoneticPr fontId="2"/>
  </si>
  <si>
    <t>②伴奏者名</t>
    <rPh sb="3" eb="4">
      <t>シャ</t>
    </rPh>
    <rPh sb="4" eb="5">
      <t>メイ</t>
    </rPh>
    <phoneticPr fontId="2"/>
  </si>
  <si>
    <t>③伴奏者名</t>
    <rPh sb="3" eb="4">
      <t>シャ</t>
    </rPh>
    <rPh sb="4" eb="5">
      <t>メイ</t>
    </rPh>
    <phoneticPr fontId="2"/>
  </si>
  <si>
    <t>　貴連盟が主催する「第７７回九州合唱コンクール及び県大会」に本校の</t>
    <rPh sb="1" eb="4">
      <t>キレンメイ</t>
    </rPh>
    <rPh sb="5" eb="7">
      <t>シュサイ</t>
    </rPh>
    <rPh sb="10" eb="11">
      <t>ダイ</t>
    </rPh>
    <rPh sb="13" eb="14">
      <t>カイ</t>
    </rPh>
    <rPh sb="14" eb="16">
      <t>キュウシュウ</t>
    </rPh>
    <rPh sb="16" eb="18">
      <t>ガッショウ</t>
    </rPh>
    <rPh sb="23" eb="24">
      <t>オヨ</t>
    </rPh>
    <rPh sb="25" eb="28">
      <t>ケンタイカイ</t>
    </rPh>
    <rPh sb="30" eb="31">
      <t>ホン</t>
    </rPh>
    <rPh sb="31" eb="32">
      <t>コウ</t>
    </rPh>
    <phoneticPr fontId="1"/>
  </si>
  <si>
    <t>生徒及び関係者が参加することに同意します。</t>
    <phoneticPr fontId="1"/>
  </si>
  <si>
    <t>鹿児島県合唱連盟　理事長　盛山春樹</t>
  </si>
  <si>
    <t>　　　月</t>
    <phoneticPr fontId="1"/>
  </si>
  <si>
    <t>日</t>
    <phoneticPr fontId="1"/>
  </si>
  <si>
    <t>＜注意事項＞</t>
    <rPh sb="1" eb="3">
      <t>チュウイ</t>
    </rPh>
    <rPh sb="3" eb="5">
      <t>ジコウ</t>
    </rPh>
    <phoneticPr fontId="2"/>
  </si>
  <si>
    <t>1.演奏順に記入してください</t>
    <rPh sb="2" eb="4">
      <t>エンソウ</t>
    </rPh>
    <rPh sb="4" eb="5">
      <t>ジュン</t>
    </rPh>
    <rPh sb="6" eb="8">
      <t>キニュウ</t>
    </rPh>
    <phoneticPr fontId="3"/>
  </si>
  <si>
    <t>2.組曲等より選択する場合は、「Ⅲ．〇〇〇〇」内に組曲名を記入してください</t>
    <rPh sb="2" eb="4">
      <t>クミキョク</t>
    </rPh>
    <rPh sb="4" eb="5">
      <t>トウ</t>
    </rPh>
    <rPh sb="7" eb="9">
      <t>センタク</t>
    </rPh>
    <rPh sb="11" eb="13">
      <t>バアイ</t>
    </rPh>
    <rPh sb="23" eb="24">
      <t>ナイ</t>
    </rPh>
    <rPh sb="25" eb="27">
      <t>クミキョク</t>
    </rPh>
    <rPh sb="27" eb="28">
      <t>メイ</t>
    </rPh>
    <rPh sb="29" eb="31">
      <t>キニュウ</t>
    </rPh>
    <phoneticPr fontId="3"/>
  </si>
  <si>
    <t>3.楽譜に記載されてるとおり、大文字・小文字（スペル）などを正確に入力してください</t>
    <rPh sb="2" eb="4">
      <t>ガクフ</t>
    </rPh>
    <rPh sb="5" eb="7">
      <t>キサイ</t>
    </rPh>
    <rPh sb="15" eb="18">
      <t>オオモジ</t>
    </rPh>
    <rPh sb="19" eb="22">
      <t>コモジ</t>
    </rPh>
    <rPh sb="30" eb="32">
      <t>セイカク</t>
    </rPh>
    <rPh sb="33" eb="35">
      <t>ニュウリョク</t>
    </rPh>
    <phoneticPr fontId="8"/>
  </si>
  <si>
    <t>4.入力できない文字は、確認用を印刷し該当欄に直接、朱書きしてください</t>
    <rPh sb="2" eb="4">
      <t>ニュウリョク</t>
    </rPh>
    <rPh sb="8" eb="10">
      <t>モジ</t>
    </rPh>
    <rPh sb="12" eb="15">
      <t>カクニンヨウ</t>
    </rPh>
    <rPh sb="16" eb="18">
      <t>インサツ</t>
    </rPh>
    <rPh sb="19" eb="21">
      <t>ガイトウ</t>
    </rPh>
    <rPh sb="21" eb="22">
      <t>ラン</t>
    </rPh>
    <rPh sb="23" eb="25">
      <t>チョクセツ</t>
    </rPh>
    <rPh sb="26" eb="28">
      <t>シュガ</t>
    </rPh>
    <phoneticPr fontId="8"/>
  </si>
  <si>
    <t>5.提出後の「曲目変更」はできません</t>
    <rPh sb="2" eb="4">
      <t>テイシュツ</t>
    </rPh>
    <rPh sb="4" eb="5">
      <t>ゴ</t>
    </rPh>
    <rPh sb="7" eb="9">
      <t>キョクモク</t>
    </rPh>
    <rPh sb="9" eb="11">
      <t>ヘンコウ</t>
    </rPh>
    <phoneticPr fontId="3"/>
  </si>
  <si>
    <t>7.演奏時間欄は、時間を入力（例：3分20秒の場合は、0：03：20）</t>
    <rPh sb="2" eb="4">
      <t>エンソウ</t>
    </rPh>
    <rPh sb="4" eb="6">
      <t>ジカン</t>
    </rPh>
    <rPh sb="6" eb="7">
      <t>ラン</t>
    </rPh>
    <rPh sb="9" eb="11">
      <t>ジカン</t>
    </rPh>
    <rPh sb="12" eb="14">
      <t>ニュウリョク</t>
    </rPh>
    <rPh sb="15" eb="16">
      <t>レイ</t>
    </rPh>
    <rPh sb="18" eb="19">
      <t>フン</t>
    </rPh>
    <rPh sb="21" eb="22">
      <t>ビョウ</t>
    </rPh>
    <rPh sb="23" eb="25">
      <t>バアイ</t>
    </rPh>
    <phoneticPr fontId="37"/>
  </si>
  <si>
    <t>8.演奏言語欄は、言語を入力（例：日本語　英語‥）</t>
    <rPh sb="2" eb="4">
      <t>エンソウ</t>
    </rPh>
    <rPh sb="4" eb="6">
      <t>ゲンゴ</t>
    </rPh>
    <rPh sb="6" eb="7">
      <t>ラン</t>
    </rPh>
    <rPh sb="9" eb="11">
      <t>ゲンゴ</t>
    </rPh>
    <rPh sb="12" eb="14">
      <t>ニュウリョク</t>
    </rPh>
    <rPh sb="15" eb="16">
      <t>レイ</t>
    </rPh>
    <rPh sb="17" eb="20">
      <t>ニホンゴ</t>
    </rPh>
    <rPh sb="21" eb="23">
      <t>エイゴ</t>
    </rPh>
    <phoneticPr fontId="37"/>
  </si>
  <si>
    <t>9.楽譜出版社欄は、楽譜が未出版社の場合”未出版”、不明の場合は、”不明”と記入</t>
    <rPh sb="2" eb="4">
      <t>ガクフ</t>
    </rPh>
    <rPh sb="4" eb="7">
      <t>シュッパンシャ</t>
    </rPh>
    <rPh sb="7" eb="8">
      <t>ラン</t>
    </rPh>
    <rPh sb="10" eb="12">
      <t>ガクフ</t>
    </rPh>
    <rPh sb="13" eb="14">
      <t>ミ</t>
    </rPh>
    <rPh sb="14" eb="17">
      <t>シュッパンシャ</t>
    </rPh>
    <rPh sb="18" eb="20">
      <t>バアイ</t>
    </rPh>
    <rPh sb="21" eb="22">
      <t>ミ</t>
    </rPh>
    <rPh sb="22" eb="24">
      <t>シュッパン</t>
    </rPh>
    <rPh sb="26" eb="28">
      <t>フメイ</t>
    </rPh>
    <rPh sb="29" eb="31">
      <t>バアイ</t>
    </rPh>
    <rPh sb="34" eb="36">
      <t>フメイ</t>
    </rPh>
    <rPh sb="38" eb="40">
      <t>キニュウ</t>
    </rPh>
    <phoneticPr fontId="37"/>
  </si>
  <si>
    <t>音取り</t>
    <rPh sb="0" eb="2">
      <t>オトト</t>
    </rPh>
    <phoneticPr fontId="1"/>
  </si>
  <si>
    <t>音取り(ピアノ)</t>
    <rPh sb="0" eb="2">
      <t>オトト</t>
    </rPh>
    <phoneticPr fontId="1"/>
  </si>
  <si>
    <t>音取り</t>
    <rPh sb="0" eb="2">
      <t>オトト</t>
    </rPh>
    <phoneticPr fontId="1"/>
  </si>
  <si>
    <t>使用する</t>
    <rPh sb="0" eb="2">
      <t>シヨウ</t>
    </rPh>
    <phoneticPr fontId="1"/>
  </si>
  <si>
    <t>使用しない</t>
    <rPh sb="0" eb="2">
      <t>シヨウ</t>
    </rPh>
    <phoneticPr fontId="1"/>
  </si>
  <si>
    <t>8-1</t>
    <phoneticPr fontId="1"/>
  </si>
  <si>
    <t>＜九州大会＞</t>
    <rPh sb="1" eb="3">
      <t>キュウシュウ</t>
    </rPh>
    <rPh sb="3" eb="5">
      <t>タイカイ</t>
    </rPh>
    <phoneticPr fontId="1"/>
  </si>
  <si>
    <t>※演奏楽器名がピアノの場合は、ピアニスト○○○○と紹介</t>
    <rPh sb="1" eb="3">
      <t>エンソウ</t>
    </rPh>
    <rPh sb="3" eb="5">
      <t>ガッキ</t>
    </rPh>
    <rPh sb="5" eb="6">
      <t>メイ</t>
    </rPh>
    <rPh sb="11" eb="13">
      <t>バアイ</t>
    </rPh>
    <rPh sb="25" eb="27">
      <t>ショウカイ</t>
    </rPh>
    <phoneticPr fontId="1"/>
  </si>
  <si>
    <t>①演奏楽器</t>
    <rPh sb="1" eb="3">
      <t>エンソウ</t>
    </rPh>
    <rPh sb="3" eb="5">
      <t>ガッキ</t>
    </rPh>
    <phoneticPr fontId="1"/>
  </si>
  <si>
    <t>②演奏楽器</t>
    <rPh sb="1" eb="3">
      <t>エンソウ</t>
    </rPh>
    <rPh sb="3" eb="5">
      <t>ガッキ</t>
    </rPh>
    <phoneticPr fontId="1"/>
  </si>
  <si>
    <t>③演奏楽器</t>
    <phoneticPr fontId="1"/>
  </si>
  <si>
    <t>①使用楽器名</t>
    <rPh sb="1" eb="3">
      <t>シヨウ</t>
    </rPh>
    <rPh sb="3" eb="5">
      <t>ガッキ</t>
    </rPh>
    <rPh sb="5" eb="6">
      <t>メイ</t>
    </rPh>
    <phoneticPr fontId="1"/>
  </si>
  <si>
    <t>②使用楽器名</t>
    <rPh sb="1" eb="3">
      <t>シヨウ</t>
    </rPh>
    <rPh sb="3" eb="5">
      <t>ガッキ</t>
    </rPh>
    <rPh sb="5" eb="6">
      <t>メイ</t>
    </rPh>
    <phoneticPr fontId="1"/>
  </si>
  <si>
    <t>③使用楽器名</t>
    <rPh sb="1" eb="3">
      <t>シヨウ</t>
    </rPh>
    <rPh sb="3" eb="5">
      <t>ガッキ</t>
    </rPh>
    <rPh sb="5" eb="6">
      <t>メイ</t>
    </rPh>
    <phoneticPr fontId="1"/>
  </si>
  <si>
    <t>申込【A】</t>
    <phoneticPr fontId="1"/>
  </si>
  <si>
    <t>★締切日：</t>
    <rPh sb="1" eb="3">
      <t>シメキリ</t>
    </rPh>
    <rPh sb="3" eb="4">
      <t>ニチ</t>
    </rPh>
    <phoneticPr fontId="1"/>
  </si>
  <si>
    <t>※入力時のコメントを参考にし最後まで確認してください</t>
    <rPh sb="14" eb="16">
      <t>サイゴ</t>
    </rPh>
    <rPh sb="18" eb="20">
      <t>カクニン</t>
    </rPh>
    <phoneticPr fontId="1"/>
  </si>
  <si>
    <t>この色は、直接入力してください</t>
    <rPh sb="2" eb="3">
      <t>イロ</t>
    </rPh>
    <rPh sb="5" eb="7">
      <t>チョクセツ</t>
    </rPh>
    <rPh sb="7" eb="9">
      <t>ニュウリョク</t>
    </rPh>
    <phoneticPr fontId="1"/>
  </si>
  <si>
    <t>★</t>
    <phoneticPr fontId="1"/>
  </si>
  <si>
    <t>プロフィール（200字以内）</t>
    <rPh sb="10" eb="11">
      <t>ジ</t>
    </rPh>
    <rPh sb="11" eb="13">
      <t>イナイ</t>
    </rPh>
    <phoneticPr fontId="1"/>
  </si>
  <si>
    <t>フリガナ(全角カタカナ)</t>
    <rPh sb="5" eb="7">
      <t>ゼンカク</t>
    </rPh>
    <phoneticPr fontId="1"/>
  </si>
  <si>
    <t>(半角数字/ハイフン無し）</t>
    <rPh sb="1" eb="3">
      <t>ハンカク</t>
    </rPh>
    <rPh sb="3" eb="5">
      <t>スウジ</t>
    </rPh>
    <rPh sb="10" eb="11">
      <t>ナ</t>
    </rPh>
    <phoneticPr fontId="1"/>
  </si>
  <si>
    <t>住所(県名)</t>
    <rPh sb="0" eb="2">
      <t>ジュウショ</t>
    </rPh>
    <rPh sb="3" eb="4">
      <t>ケン</t>
    </rPh>
    <rPh sb="4" eb="5">
      <t>メイ</t>
    </rPh>
    <phoneticPr fontId="1"/>
  </si>
  <si>
    <t>住所(市・郡・区・町名)</t>
    <rPh sb="0" eb="2">
      <t>ジュウショ</t>
    </rPh>
    <rPh sb="3" eb="4">
      <t>シ</t>
    </rPh>
    <rPh sb="5" eb="6">
      <t>グン</t>
    </rPh>
    <rPh sb="7" eb="8">
      <t>ク</t>
    </rPh>
    <rPh sb="9" eb="10">
      <t>マチ</t>
    </rPh>
    <rPh sb="10" eb="11">
      <t>メイ</t>
    </rPh>
    <phoneticPr fontId="1"/>
  </si>
  <si>
    <t>マンション名等(階、号室）</t>
    <rPh sb="5" eb="6">
      <t>メイ</t>
    </rPh>
    <rPh sb="6" eb="7">
      <t>ナド</t>
    </rPh>
    <rPh sb="8" eb="9">
      <t>カイ</t>
    </rPh>
    <rPh sb="10" eb="11">
      <t>ゴウ</t>
    </rPh>
    <phoneticPr fontId="1"/>
  </si>
  <si>
    <t>※入力お疲れさまでした。引き続き演奏曲(B)シートの入力をお願いします。</t>
    <rPh sb="1" eb="3">
      <t>ニュウリョク</t>
    </rPh>
    <rPh sb="4" eb="5">
      <t>ツカ</t>
    </rPh>
    <rPh sb="12" eb="13">
      <t>ヒ</t>
    </rPh>
    <rPh sb="14" eb="15">
      <t>ツヅ</t>
    </rPh>
    <rPh sb="16" eb="19">
      <t>エンソウキョク</t>
    </rPh>
    <rPh sb="26" eb="28">
      <t>ニュウリョク</t>
    </rPh>
    <rPh sb="30" eb="31">
      <t>ネガ</t>
    </rPh>
    <phoneticPr fontId="1"/>
  </si>
  <si>
    <t>＠</t>
    <phoneticPr fontId="1"/>
  </si>
  <si>
    <t>この色は、▼で選択してください</t>
  </si>
  <si>
    <t>(半角数字：0：00：00)</t>
  </si>
  <si>
    <t>(半角数字：0：00：00)</t>
    <rPh sb="1" eb="3">
      <t>ハンカク</t>
    </rPh>
    <rPh sb="3" eb="5">
      <t>スウジ</t>
    </rPh>
    <phoneticPr fontId="1"/>
  </si>
  <si>
    <t>この色は、直接入力してください</t>
    <phoneticPr fontId="1"/>
  </si>
  <si>
    <t>⑤</t>
    <phoneticPr fontId="1"/>
  </si>
  <si>
    <t>⑥</t>
  </si>
  <si>
    <t>⑥</t>
    <phoneticPr fontId="1"/>
  </si>
  <si>
    <t>@</t>
    <phoneticPr fontId="1"/>
  </si>
  <si>
    <t>合同団体名</t>
    <rPh sb="0" eb="2">
      <t>ゴウドウ</t>
    </rPh>
    <rPh sb="2" eb="5">
      <t>ダンタイメイ</t>
    </rPh>
    <phoneticPr fontId="1"/>
  </si>
  <si>
    <t>※県連事務局は、★印欄の設定をしてください</t>
    <rPh sb="1" eb="3">
      <t>ケンレン</t>
    </rPh>
    <rPh sb="3" eb="6">
      <t>ジムキョク</t>
    </rPh>
    <rPh sb="9" eb="10">
      <t>シルシ</t>
    </rPh>
    <rPh sb="10" eb="11">
      <t>ラン</t>
    </rPh>
    <rPh sb="12" eb="14">
      <t>セッテイ</t>
    </rPh>
    <phoneticPr fontId="1"/>
  </si>
  <si>
    <t>⑥曲集名</t>
    <phoneticPr fontId="1"/>
  </si>
  <si>
    <t>⑥曲名</t>
    <phoneticPr fontId="1"/>
  </si>
  <si>
    <t>⑥</t>
    <phoneticPr fontId="1"/>
  </si>
  <si>
    <t>⑤</t>
    <phoneticPr fontId="1"/>
  </si>
  <si>
    <t>⑤曲集名</t>
    <phoneticPr fontId="1"/>
  </si>
  <si>
    <t>⑤曲名</t>
    <phoneticPr fontId="1"/>
  </si>
  <si>
    <t>この色は、▼で選択してください</t>
    <phoneticPr fontId="1"/>
  </si>
  <si>
    <t>(2)ピアノの蓋：</t>
    <phoneticPr fontId="1"/>
  </si>
  <si>
    <t>(3)譜めくり椅子：</t>
    <phoneticPr fontId="1"/>
  </si>
  <si>
    <t>(4)指揮用譜面台：</t>
    <phoneticPr fontId="1"/>
  </si>
  <si>
    <t>(5)指揮台：</t>
    <phoneticPr fontId="1"/>
  </si>
  <si>
    <t>歌唱</t>
    <rPh sb="0" eb="2">
      <t>カショウ</t>
    </rPh>
    <phoneticPr fontId="1"/>
  </si>
  <si>
    <t>ピアノ</t>
    <phoneticPr fontId="1"/>
  </si>
  <si>
    <t>譜めくり者</t>
    <rPh sb="4" eb="5">
      <t>シャ</t>
    </rPh>
    <phoneticPr fontId="1"/>
  </si>
  <si>
    <t>その他</t>
    <phoneticPr fontId="1"/>
  </si>
  <si>
    <t>人数</t>
    <rPh sb="0" eb="2">
      <t>ニンズウ</t>
    </rPh>
    <phoneticPr fontId="1"/>
  </si>
  <si>
    <t>使用</t>
    <rPh sb="0" eb="2">
      <t>シヨウ</t>
    </rPh>
    <phoneticPr fontId="1"/>
  </si>
  <si>
    <t>蓋</t>
    <phoneticPr fontId="1"/>
  </si>
  <si>
    <t>椅子</t>
    <phoneticPr fontId="1"/>
  </si>
  <si>
    <t>譜面台</t>
    <phoneticPr fontId="1"/>
  </si>
  <si>
    <t>指揮台</t>
    <phoneticPr fontId="1"/>
  </si>
  <si>
    <t>要望事項</t>
    <rPh sb="0" eb="4">
      <t>ヨウボウジコウ</t>
    </rPh>
    <phoneticPr fontId="1"/>
  </si>
  <si>
    <t>部門</t>
    <rPh sb="0" eb="2">
      <t>ブモン</t>
    </rPh>
    <phoneticPr fontId="1"/>
  </si>
  <si>
    <t>(6)更衣室</t>
    <rPh sb="3" eb="5">
      <t>コウイ</t>
    </rPh>
    <rPh sb="5" eb="6">
      <t>シツ</t>
    </rPh>
    <phoneticPr fontId="1"/>
  </si>
  <si>
    <t>全開</t>
    <rPh sb="0" eb="2">
      <t>ゼンカイ</t>
    </rPh>
    <phoneticPr fontId="1"/>
  </si>
  <si>
    <t>半開</t>
    <rPh sb="0" eb="2">
      <t>ハンカイ</t>
    </rPh>
    <phoneticPr fontId="1"/>
  </si>
  <si>
    <t>小開</t>
    <rPh sb="0" eb="1">
      <t>ショウ</t>
    </rPh>
    <rPh sb="1" eb="2">
      <t>カイ</t>
    </rPh>
    <phoneticPr fontId="1"/>
  </si>
  <si>
    <t>閉める</t>
    <rPh sb="0" eb="1">
      <t>シ</t>
    </rPh>
    <phoneticPr fontId="1"/>
  </si>
  <si>
    <t>音取りのみ</t>
    <rPh sb="0" eb="1">
      <t>オト</t>
    </rPh>
    <rPh sb="1" eb="2">
      <t>ト</t>
    </rPh>
    <phoneticPr fontId="1"/>
  </si>
  <si>
    <t>要</t>
    <rPh sb="0" eb="1">
      <t>ヨウ</t>
    </rPh>
    <phoneticPr fontId="1"/>
  </si>
  <si>
    <t>不要</t>
    <rPh sb="0" eb="2">
      <t>フヨウ</t>
    </rPh>
    <phoneticPr fontId="1"/>
  </si>
  <si>
    <t>２段</t>
    <rPh sb="1" eb="2">
      <t>ダン</t>
    </rPh>
    <phoneticPr fontId="1"/>
  </si>
  <si>
    <t>１段</t>
    <rPh sb="1" eb="2">
      <t>ダン</t>
    </rPh>
    <phoneticPr fontId="1"/>
  </si>
  <si>
    <t>(1)ピアノ(中央固定)：　</t>
    <rPh sb="7" eb="9">
      <t>チュウオウ</t>
    </rPh>
    <rPh sb="9" eb="11">
      <t>コテイ</t>
    </rPh>
    <phoneticPr fontId="1"/>
  </si>
  <si>
    <t>更衣室</t>
    <rPh sb="0" eb="3">
      <t>コウイシツ</t>
    </rPh>
    <phoneticPr fontId="1"/>
  </si>
  <si>
    <t>(7)その他なにかございましたら直接入力してください。（例:ピアノ以外の楽器の使用）</t>
    <rPh sb="16" eb="18">
      <t>チョクセツ</t>
    </rPh>
    <rPh sb="18" eb="20">
      <t>ニュウリョク</t>
    </rPh>
    <phoneticPr fontId="1"/>
  </si>
  <si>
    <t>福岡県合唱連盟　理事長　田中日出夫</t>
    <rPh sb="12" eb="17">
      <t>タナカヒデオ</t>
    </rPh>
    <phoneticPr fontId="1"/>
  </si>
  <si>
    <t>宮崎県合唱連盟　理事長　中園哲也</t>
    <rPh sb="12" eb="16">
      <t>ナカゾノテツヤ</t>
    </rPh>
    <phoneticPr fontId="1"/>
  </si>
  <si>
    <t>紹介文</t>
    <rPh sb="0" eb="3">
      <t>ショウカイブン</t>
    </rPh>
    <phoneticPr fontId="1"/>
  </si>
  <si>
    <t>Ⅰ指揮者名</t>
    <rPh sb="4" eb="5">
      <t>メイ</t>
    </rPh>
    <phoneticPr fontId="1"/>
  </si>
  <si>
    <t>Ⅱ指揮者名</t>
    <rPh sb="4" eb="5">
      <t>メイ</t>
    </rPh>
    <phoneticPr fontId="1"/>
  </si>
  <si>
    <t>Ⅰ伴奏者名</t>
    <phoneticPr fontId="1"/>
  </si>
  <si>
    <t>Ⅱ伴奏者名</t>
    <phoneticPr fontId="1"/>
  </si>
  <si>
    <t>Ⅲ伴奏者名</t>
    <phoneticPr fontId="1"/>
  </si>
  <si>
    <t>（</t>
    <phoneticPr fontId="1"/>
  </si>
  <si>
    <t>）</t>
    <phoneticPr fontId="1"/>
  </si>
  <si>
    <t>(苗字と名前は空白無）</t>
  </si>
  <si>
    <t>(苗字と名前は空白無）</t>
    <rPh sb="1" eb="3">
      <t>ミョウジ</t>
    </rPh>
    <phoneticPr fontId="1"/>
  </si>
  <si>
    <r>
      <t>氏名</t>
    </r>
    <r>
      <rPr>
        <sz val="9"/>
        <rFont val="游明朝 Demibold"/>
        <family val="1"/>
        <charset val="128"/>
      </rPr>
      <t>(全角）</t>
    </r>
    <rPh sb="0" eb="2">
      <t>シメイ</t>
    </rPh>
    <rPh sb="3" eb="5">
      <t>ゼンカク</t>
    </rPh>
    <phoneticPr fontId="1"/>
  </si>
  <si>
    <t>小学校のみ回答欄</t>
    <rPh sb="0" eb="3">
      <t>ショウガッコウ</t>
    </rPh>
    <rPh sb="5" eb="7">
      <t>カイトウ</t>
    </rPh>
    <rPh sb="7" eb="8">
      <t>ラン</t>
    </rPh>
    <phoneticPr fontId="1"/>
  </si>
  <si>
    <t>演奏曲目数(自由）</t>
    <rPh sb="0" eb="4">
      <t>エンソウキョクモク</t>
    </rPh>
    <rPh sb="4" eb="5">
      <t>スウ</t>
    </rPh>
    <rPh sb="6" eb="8">
      <t>ジユウ</t>
    </rPh>
    <phoneticPr fontId="1"/>
  </si>
  <si>
    <t>所属県連名</t>
    <phoneticPr fontId="1"/>
  </si>
  <si>
    <t>人</t>
    <rPh sb="0" eb="1">
      <t>ヒト</t>
    </rPh>
    <phoneticPr fontId="1"/>
  </si>
  <si>
    <t>県/団体名</t>
    <rPh sb="2" eb="4">
      <t>ダンタイ</t>
    </rPh>
    <phoneticPr fontId="1"/>
  </si>
  <si>
    <t>※入力内容に不備がある場合は、送信者に確認メールが届きます。</t>
    <rPh sb="1" eb="3">
      <t>ニュウリョク</t>
    </rPh>
    <rPh sb="3" eb="5">
      <t>ナイヨウ</t>
    </rPh>
    <rPh sb="6" eb="8">
      <t>フビ</t>
    </rPh>
    <rPh sb="11" eb="13">
      <t>バアイ</t>
    </rPh>
    <rPh sb="15" eb="18">
      <t>ソウシンシャ</t>
    </rPh>
    <rPh sb="19" eb="21">
      <t>カクニン</t>
    </rPh>
    <rPh sb="25" eb="26">
      <t>トド</t>
    </rPh>
    <phoneticPr fontId="1"/>
  </si>
  <si>
    <t>※入力お疲れさまでした。ステージ準備表【九州大会】の入力にお進みください、県大会は所属県連に確認してください</t>
    <rPh sb="1" eb="3">
      <t>ニュウリョク</t>
    </rPh>
    <rPh sb="4" eb="5">
      <t>ツカ</t>
    </rPh>
    <rPh sb="16" eb="19">
      <t>ジュンビヒョウ</t>
    </rPh>
    <rPh sb="20" eb="22">
      <t>キュウシュウ</t>
    </rPh>
    <rPh sb="22" eb="24">
      <t>タイカイ</t>
    </rPh>
    <rPh sb="26" eb="28">
      <t>ニュウリョク</t>
    </rPh>
    <rPh sb="30" eb="31">
      <t>スス</t>
    </rPh>
    <rPh sb="37" eb="40">
      <t>ケンタイカイ</t>
    </rPh>
    <rPh sb="41" eb="43">
      <t>ショゾク</t>
    </rPh>
    <rPh sb="43" eb="45">
      <t>ケンレン</t>
    </rPh>
    <rPh sb="46" eb="48">
      <t>カクニン</t>
    </rPh>
    <phoneticPr fontId="1"/>
  </si>
  <si>
    <t>　また、大学ユースの方は名簿作成をお願いします</t>
    <phoneticPr fontId="1"/>
  </si>
  <si>
    <t>選択！</t>
    <rPh sb="0" eb="2">
      <t>センタク</t>
    </rPh>
    <phoneticPr fontId="1"/>
  </si>
  <si>
    <t>6.演奏曲の作詞・作詩・訳詞・訳詩・作曲・編曲は、選択後に名を入力してください</t>
    <rPh sb="2" eb="4">
      <t>エンソウ</t>
    </rPh>
    <rPh sb="4" eb="5">
      <t>キョク</t>
    </rPh>
    <rPh sb="6" eb="8">
      <t>サクシ</t>
    </rPh>
    <rPh sb="9" eb="11">
      <t>サクシ</t>
    </rPh>
    <rPh sb="15" eb="17">
      <t>ヤクシ</t>
    </rPh>
    <rPh sb="18" eb="20">
      <t>サッキョク</t>
    </rPh>
    <rPh sb="21" eb="23">
      <t>ヘンキョク</t>
    </rPh>
    <rPh sb="25" eb="27">
      <t>センタク</t>
    </rPh>
    <rPh sb="27" eb="28">
      <t>ゴ</t>
    </rPh>
    <rPh sb="29" eb="30">
      <t>メイ</t>
    </rPh>
    <rPh sb="31" eb="33">
      <t>ニュウリョク</t>
    </rPh>
    <phoneticPr fontId="3"/>
  </si>
  <si>
    <t>申込日（入力日）</t>
    <rPh sb="0" eb="2">
      <t>モウシコミ</t>
    </rPh>
    <rPh sb="2" eb="3">
      <t>ニチ</t>
    </rPh>
    <rPh sb="4" eb="6">
      <t>ニュウリョク</t>
    </rPh>
    <rPh sb="6" eb="7">
      <t>ビ</t>
    </rPh>
    <phoneticPr fontId="1"/>
  </si>
  <si>
    <t>※小学校部門のみ回答(選択！）</t>
    <rPh sb="1" eb="4">
      <t>ショウガッコウ</t>
    </rPh>
    <rPh sb="4" eb="6">
      <t>ブモン</t>
    </rPh>
    <rPh sb="8" eb="10">
      <t>カイトウ</t>
    </rPh>
    <rPh sb="11" eb="13">
      <t>センタク</t>
    </rPh>
    <phoneticPr fontId="1"/>
  </si>
  <si>
    <t>全日本合唱連盟 九州支部長　殿</t>
    <rPh sb="0" eb="3">
      <t>ゼンニッポン</t>
    </rPh>
    <rPh sb="3" eb="5">
      <t>ガッショウ</t>
    </rPh>
    <rPh sb="5" eb="7">
      <t>レンメイ</t>
    </rPh>
    <rPh sb="8" eb="10">
      <t>キュウシュウ</t>
    </rPh>
    <rPh sb="10" eb="12">
      <t>シブ</t>
    </rPh>
    <rPh sb="12" eb="13">
      <t>チョウ</t>
    </rPh>
    <rPh sb="14" eb="15">
      <t>ドノ</t>
    </rPh>
    <phoneticPr fontId="1"/>
  </si>
  <si>
    <t>で記入してください。不足する場合は、名簿書式をコピーしてください。</t>
    <rPh sb="10" eb="12">
      <t>フソク</t>
    </rPh>
    <rPh sb="14" eb="16">
      <t>バアイ</t>
    </rPh>
    <rPh sb="18" eb="20">
      <t>メイボ</t>
    </rPh>
    <rPh sb="20" eb="22">
      <t>ショシキ</t>
    </rPh>
    <phoneticPr fontId="1"/>
  </si>
  <si>
    <t>ステージ準備表　九州大会</t>
    <rPh sb="4" eb="7">
      <t>ジュンビヒョウ</t>
    </rPh>
    <rPh sb="8" eb="10">
      <t>キュウシュウ</t>
    </rPh>
    <rPh sb="10" eb="12">
      <t>タイカイ</t>
    </rPh>
    <phoneticPr fontId="1"/>
  </si>
  <si>
    <t>※入力後は、ファイル名を下記のようにつけて保存し、Eメールで所属県連事務局へ送信してください</t>
    <rPh sb="1" eb="3">
      <t>ニュウリョク</t>
    </rPh>
    <rPh sb="3" eb="4">
      <t>アト</t>
    </rPh>
    <rPh sb="10" eb="11">
      <t>メイ</t>
    </rPh>
    <rPh sb="12" eb="14">
      <t>カキ</t>
    </rPh>
    <rPh sb="21" eb="23">
      <t>ホゾン</t>
    </rPh>
    <rPh sb="30" eb="32">
      <t>ショゾク</t>
    </rPh>
    <rPh sb="32" eb="34">
      <t>ケンレン</t>
    </rPh>
    <rPh sb="34" eb="37">
      <t>ジムキョク</t>
    </rPh>
    <phoneticPr fontId="1"/>
  </si>
  <si>
    <t>ファイル名：</t>
    <phoneticPr fontId="1"/>
  </si>
  <si>
    <t>★県連送信先E-mail：</t>
    <rPh sb="1" eb="3">
      <t>ケンレン</t>
    </rPh>
    <rPh sb="3" eb="6">
      <t>ソウシンサキ</t>
    </rPh>
    <phoneticPr fontId="1"/>
  </si>
  <si>
    <t>１．次の(1)～(7)にお答えください</t>
    <phoneticPr fontId="1"/>
  </si>
  <si>
    <t>※提出後に変更する場合は、事前に開催県連に連絡するか又は大会当日の受付に申し出てください</t>
    <rPh sb="1" eb="4">
      <t>テイシュツゴ</t>
    </rPh>
    <rPh sb="5" eb="7">
      <t>ヘンコウ</t>
    </rPh>
    <rPh sb="9" eb="11">
      <t>バアイ</t>
    </rPh>
    <rPh sb="13" eb="15">
      <t>ジゼン</t>
    </rPh>
    <rPh sb="16" eb="18">
      <t>カイサイ</t>
    </rPh>
    <rPh sb="18" eb="20">
      <t>ケンレン</t>
    </rPh>
    <rPh sb="21" eb="23">
      <t>レンラク</t>
    </rPh>
    <rPh sb="26" eb="27">
      <t>マタ</t>
    </rPh>
    <rPh sb="28" eb="30">
      <t>タイカイ</t>
    </rPh>
    <rPh sb="30" eb="32">
      <t>トウジツ</t>
    </rPh>
    <rPh sb="33" eb="35">
      <t>ウケツケ</t>
    </rPh>
    <rPh sb="36" eb="37">
      <t>モウ</t>
    </rPh>
    <rPh sb="38" eb="39">
      <t>デ</t>
    </rPh>
    <phoneticPr fontId="1"/>
  </si>
  <si>
    <t>申込責任者連絡先</t>
    <rPh sb="0" eb="2">
      <t>モウシコミ</t>
    </rPh>
    <rPh sb="2" eb="5">
      <t>セキニンシャ</t>
    </rPh>
    <rPh sb="5" eb="8">
      <t>レンラクサキ</t>
    </rPh>
    <phoneticPr fontId="1"/>
  </si>
  <si>
    <t>曲目数</t>
    <rPh sb="0" eb="2">
      <t>キョクモク</t>
    </rPh>
    <rPh sb="2" eb="3">
      <t>スウ</t>
    </rPh>
    <phoneticPr fontId="1"/>
  </si>
  <si>
    <t>【団体アナウンス原稿】</t>
    <rPh sb="1" eb="3">
      <t>ダンタイ</t>
    </rPh>
    <rPh sb="8" eb="10">
      <t>ゲンコウ</t>
    </rPh>
    <phoneticPr fontId="1"/>
  </si>
  <si>
    <t>申込日</t>
    <rPh sb="0" eb="2">
      <t>モウシコミ</t>
    </rPh>
    <phoneticPr fontId="1"/>
  </si>
  <si>
    <t>この色は、▼で選択してください</t>
    <rPh sb="2" eb="3">
      <t>イロ</t>
    </rPh>
    <rPh sb="7" eb="9">
      <t>センタク</t>
    </rPh>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</si>
  <si>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</si>
  <si>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</si>
  <si>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</si>
  <si>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</si>
  <si>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</si>
  <si>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</si>
  <si>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</si>
  <si>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</si>
  <si>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県合唱連盟</t>
    <rPh sb="0" eb="1">
      <t>ケン</t>
    </rPh>
    <rPh sb="1" eb="3">
      <t>ガッショウ</t>
    </rPh>
    <rPh sb="3" eb="5">
      <t>レンメイ</t>
    </rPh>
    <phoneticPr fontId="1"/>
  </si>
  <si>
    <t>編</t>
    <rPh sb="0" eb="1">
      <t>ヘン</t>
    </rPh>
    <phoneticPr fontId="1"/>
  </si>
  <si>
    <t>①指揮者</t>
    <rPh sb="1" eb="4">
      <t>シキシャ</t>
    </rPh>
    <phoneticPr fontId="1"/>
  </si>
  <si>
    <t>②指揮者</t>
    <rPh sb="1" eb="4">
      <t>シキシャ</t>
    </rPh>
    <phoneticPr fontId="1"/>
  </si>
  <si>
    <t>楽器演奏を伴わない者</t>
    <rPh sb="0" eb="2">
      <t>ガッキ</t>
    </rPh>
    <rPh sb="2" eb="4">
      <t>エンソウ</t>
    </rPh>
    <rPh sb="5" eb="6">
      <t>トモナ</t>
    </rPh>
    <rPh sb="9" eb="10">
      <t>モノ</t>
    </rPh>
    <phoneticPr fontId="1"/>
  </si>
  <si>
    <t>氏名(全角）</t>
    <rPh sb="0" eb="2">
      <t>シメイ</t>
    </rPh>
    <rPh sb="3" eb="5">
      <t>ゼンカク</t>
    </rPh>
    <phoneticPr fontId="1"/>
  </si>
  <si>
    <t>氏名</t>
    <rPh sb="0" eb="2">
      <t>シメイ</t>
    </rPh>
    <phoneticPr fontId="1"/>
  </si>
  <si>
    <t>選択！</t>
    <rPh sb="0" eb="2">
      <t>センタク</t>
    </rPh>
    <phoneticPr fontId="1"/>
  </si>
  <si>
    <r>
      <t>Ⅰ氏名</t>
    </r>
    <r>
      <rPr>
        <sz val="9"/>
        <rFont val="游明朝 Demibold"/>
        <family val="1"/>
        <charset val="128"/>
      </rPr>
      <t>(全角）</t>
    </r>
    <rPh sb="1" eb="3">
      <t>シメイ</t>
    </rPh>
    <rPh sb="4" eb="6">
      <t>ゼンカク</t>
    </rPh>
    <phoneticPr fontId="1"/>
  </si>
  <si>
    <r>
      <t>Ⅱ氏名</t>
    </r>
    <r>
      <rPr>
        <sz val="9"/>
        <rFont val="游明朝 Demibold"/>
        <family val="1"/>
        <charset val="128"/>
      </rPr>
      <t>(全角）</t>
    </r>
    <rPh sb="1" eb="3">
      <t>シメイ</t>
    </rPh>
    <rPh sb="4" eb="6">
      <t>ゼンカク</t>
    </rPh>
    <phoneticPr fontId="1"/>
  </si>
  <si>
    <r>
      <t>Ⅲ氏名</t>
    </r>
    <r>
      <rPr>
        <sz val="9"/>
        <rFont val="游明朝 Demibold"/>
        <family val="1"/>
        <charset val="128"/>
      </rPr>
      <t>(全角）</t>
    </r>
    <rPh sb="1" eb="3">
      <t>シメイ</t>
    </rPh>
    <rPh sb="4" eb="6">
      <t>ゼンカク</t>
    </rPh>
    <phoneticPr fontId="1"/>
  </si>
  <si>
    <t>指揮者</t>
    <rPh sb="0" eb="2">
      <t>シキ</t>
    </rPh>
    <rPh sb="2" eb="3">
      <t>シャ</t>
    </rPh>
    <phoneticPr fontId="1"/>
  </si>
  <si>
    <t>④内容</t>
    <rPh sb="1" eb="3">
      <t>ナイヨウ</t>
    </rPh>
    <phoneticPr fontId="1"/>
  </si>
  <si>
    <t>④その他氏名</t>
    <rPh sb="3" eb="4">
      <t>タ</t>
    </rPh>
    <rPh sb="4" eb="6">
      <t>シメイ</t>
    </rPh>
    <phoneticPr fontId="1"/>
  </si>
  <si>
    <t>▼演奏時間</t>
    <rPh sb="1" eb="5">
      <t>エンソウジカン</t>
    </rPh>
    <phoneticPr fontId="1"/>
  </si>
  <si>
    <t>団体名(フリガナ)</t>
    <rPh sb="0" eb="3">
      <t>ダンタイメイ</t>
    </rPh>
    <phoneticPr fontId="1"/>
  </si>
  <si>
    <t>丁目-番地-号(半角）</t>
    <rPh sb="0" eb="2">
      <t>チョウメ</t>
    </rPh>
    <rPh sb="3" eb="5">
      <t>バンチ</t>
    </rPh>
    <rPh sb="6" eb="7">
      <t>ゴウ</t>
    </rPh>
    <rPh sb="8" eb="10">
      <t>ハンカク</t>
    </rPh>
    <phoneticPr fontId="1"/>
  </si>
  <si>
    <t>構成</t>
    <rPh sb="0" eb="2">
      <t>コウセイ</t>
    </rPh>
    <phoneticPr fontId="1"/>
  </si>
  <si>
    <t>※</t>
    <phoneticPr fontId="1"/>
  </si>
  <si>
    <t>ひらがな</t>
    <phoneticPr fontId="45" type="Hiragana"/>
  </si>
  <si>
    <t>連絡者名</t>
    <rPh sb="0" eb="2">
      <t>レンラク</t>
    </rPh>
    <rPh sb="2" eb="4">
      <t>シャメイ</t>
    </rPh>
    <phoneticPr fontId="1"/>
  </si>
  <si>
    <t>(小学校用)ふりがな</t>
    <phoneticPr fontId="1"/>
  </si>
  <si>
    <t>(例：朗読など)</t>
    <rPh sb="1" eb="2">
      <t>レイ</t>
    </rPh>
    <phoneticPr fontId="1"/>
  </si>
  <si>
    <t>九州大会のプログラム作成は、経費削減のため九州支部で作成します。入力内容は何度も確認してください。</t>
    <rPh sb="21" eb="23">
      <t>キュウシュウ</t>
    </rPh>
    <rPh sb="23" eb="25">
      <t>シブ</t>
    </rPh>
    <rPh sb="32" eb="34">
      <t>ニュウリョク</t>
    </rPh>
    <rPh sb="34" eb="36">
      <t>ナイヨウ</t>
    </rPh>
    <phoneticPr fontId="1"/>
  </si>
  <si>
    <t>下記の書類を所属県連事務局へ送付してください</t>
    <rPh sb="0" eb="2">
      <t>カキ</t>
    </rPh>
    <rPh sb="3" eb="5">
      <t>ショルイ</t>
    </rPh>
    <rPh sb="6" eb="8">
      <t>ショゾク</t>
    </rPh>
    <rPh sb="8" eb="10">
      <t>ケンレン</t>
    </rPh>
    <rPh sb="10" eb="13">
      <t>ジムキョク</t>
    </rPh>
    <rPh sb="14" eb="16">
      <t>ソウフ</t>
    </rPh>
    <phoneticPr fontId="1"/>
  </si>
  <si>
    <t>　①表紙あるいはタイトルページ、奥付</t>
    <rPh sb="2" eb="4">
      <t>ヒョウシ</t>
    </rPh>
    <rPh sb="16" eb="18">
      <t>オクヅケ</t>
    </rPh>
    <phoneticPr fontId="1"/>
  </si>
  <si>
    <t>　③各演奏曲の第1ページ(作詞者名、作曲者名記載ページ）</t>
    <rPh sb="2" eb="3">
      <t>カク</t>
    </rPh>
    <phoneticPr fontId="1"/>
  </si>
  <si>
    <t>　②目次あるいは前書き、後書き</t>
    <rPh sb="2" eb="4">
      <t>モクジ</t>
    </rPh>
    <rPh sb="8" eb="10">
      <t>マエガ</t>
    </rPh>
    <rPh sb="12" eb="14">
      <t>アトガ</t>
    </rPh>
    <phoneticPr fontId="1"/>
  </si>
  <si>
    <t>　「クラシック音楽作品名辞典」（三省堂発行）などに準じて手直しすることがあります。</t>
    <rPh sb="7" eb="9">
      <t>オンガク</t>
    </rPh>
    <rPh sb="9" eb="12">
      <t>サクヒンメイ</t>
    </rPh>
    <rPh sb="12" eb="14">
      <t>ジテン</t>
    </rPh>
    <rPh sb="16" eb="19">
      <t>サンセイドウ</t>
    </rPh>
    <rPh sb="19" eb="21">
      <t>ハッコウ</t>
    </rPh>
    <rPh sb="25" eb="26">
      <t>ジュン</t>
    </rPh>
    <rPh sb="28" eb="30">
      <t>テナオ</t>
    </rPh>
    <phoneticPr fontId="1"/>
  </si>
  <si>
    <t>1.学校関係者は、申込書確認(印刷用）し公印をお願いします</t>
    <rPh sb="2" eb="4">
      <t>ガッコウ</t>
    </rPh>
    <rPh sb="4" eb="7">
      <t>カンケイシャ</t>
    </rPh>
    <rPh sb="20" eb="22">
      <t>コウイン</t>
    </rPh>
    <rPh sb="24" eb="25">
      <t>ネガ</t>
    </rPh>
    <phoneticPr fontId="1"/>
  </si>
  <si>
    <t>2.演奏曲（自由曲）を確認のため、次のコピーを添付してください。(団体名を右上に朱書きで明記）</t>
    <rPh sb="2" eb="5">
      <t>エンソウキョク</t>
    </rPh>
    <rPh sb="6" eb="8">
      <t>ジユウ</t>
    </rPh>
    <rPh sb="8" eb="9">
      <t>キョク</t>
    </rPh>
    <rPh sb="11" eb="13">
      <t>カクニン</t>
    </rPh>
    <rPh sb="17" eb="18">
      <t>ツギ</t>
    </rPh>
    <rPh sb="23" eb="25">
      <t>テンプ</t>
    </rPh>
    <rPh sb="33" eb="35">
      <t>ダンタイ</t>
    </rPh>
    <rPh sb="44" eb="46">
      <t>メイキ</t>
    </rPh>
    <phoneticPr fontId="1"/>
  </si>
  <si>
    <t>　※演奏曲の曲名・作詩者名・作曲者名は「The New GROVE Dictionary」（edited by Stanley Sadie）、</t>
    <rPh sb="2" eb="4">
      <t>エンソウ</t>
    </rPh>
    <rPh sb="4" eb="5">
      <t>キョク</t>
    </rPh>
    <rPh sb="6" eb="8">
      <t>キョクメイ</t>
    </rPh>
    <rPh sb="9" eb="11">
      <t>サクシ</t>
    </rPh>
    <rPh sb="11" eb="12">
      <t>シャ</t>
    </rPh>
    <rPh sb="12" eb="13">
      <t>メイ</t>
    </rPh>
    <rPh sb="14" eb="17">
      <t>サッキョクシャ</t>
    </rPh>
    <rPh sb="17" eb="18">
      <t>メイ</t>
    </rPh>
    <phoneticPr fontId="1"/>
  </si>
  <si>
    <t>兼</t>
    <rPh sb="0" eb="1">
      <t>けん</t>
    </rPh>
    <phoneticPr fontId="45" type="Hiragana"/>
  </si>
  <si>
    <t>県大会</t>
    <rPh sb="0" eb="1">
      <t>ケン</t>
    </rPh>
    <phoneticPr fontId="1"/>
  </si>
  <si>
    <t>申込書</t>
    <rPh sb="0" eb="3">
      <t>もうしこみしょ</t>
    </rPh>
    <phoneticPr fontId="45" type="Hiragana"/>
  </si>
  <si>
    <t>＜提出必須＞</t>
    <rPh sb="1" eb="3">
      <t>テイシュツ</t>
    </rPh>
    <rPh sb="3" eb="5">
      <t>ヒッス</t>
    </rPh>
    <phoneticPr fontId="1"/>
  </si>
  <si>
    <t>九州支部大会 大学ユース　[出演者名簿]</t>
    <rPh sb="0" eb="2">
      <t>キュウシュウ</t>
    </rPh>
    <rPh sb="2" eb="4">
      <t>シブ</t>
    </rPh>
    <rPh sb="4" eb="6">
      <t>タイカイ</t>
    </rPh>
    <phoneticPr fontId="1"/>
  </si>
  <si>
    <r>
      <t>入力された内容は、県大会からプログラムの原稿として使用します。
また、歌唱者人数・氏名変更や誤字・脱字・表記誤が判明した場合は【８月15日】までに</t>
    </r>
    <r>
      <rPr>
        <u/>
        <sz val="11"/>
        <rFont val="游明朝"/>
        <family val="1"/>
        <charset val="128"/>
      </rPr>
      <t>所属県連経由または、直接九州支部</t>
    </r>
    <r>
      <rPr>
        <sz val="11"/>
        <rFont val="游明朝"/>
        <family val="1"/>
        <charset val="128"/>
      </rPr>
      <t>【jcaqevent@gmail】へ送信してください。
送信する場合は、宛名件名に県名・部門・団体名と</t>
    </r>
    <r>
      <rPr>
        <u/>
        <sz val="11"/>
        <rFont val="游明朝"/>
        <family val="1"/>
        <charset val="128"/>
      </rPr>
      <t>本文に直接　訂正箇所のみ</t>
    </r>
    <r>
      <rPr>
        <sz val="11"/>
        <rFont val="游明朝"/>
        <family val="1"/>
        <charset val="128"/>
      </rPr>
      <t xml:space="preserve">(例を参照）入力してください。
</t>
    </r>
    <r>
      <rPr>
        <u/>
        <sz val="11"/>
        <rFont val="游明朝"/>
        <family val="1"/>
        <charset val="128"/>
      </rPr>
      <t>期日を過ぎた訂正</t>
    </r>
    <r>
      <rPr>
        <sz val="11"/>
        <rFont val="游明朝"/>
        <family val="1"/>
        <charset val="128"/>
      </rPr>
      <t>は、反映できませんのでご了承ください。
　なお、九州支部が受信した場合は、必ず返信メール（自動返信）が届きます。
メールが届かない場合は、アドレス間違いではないか、今一度確認してください。</t>
    </r>
    <rPh sb="0" eb="2">
      <t>ニュウリョク</t>
    </rPh>
    <rPh sb="5" eb="7">
      <t>ナイヨウ</t>
    </rPh>
    <rPh sb="9" eb="12">
      <t>ケンタイカイ</t>
    </rPh>
    <rPh sb="20" eb="22">
      <t>ゲンコウ</t>
    </rPh>
    <rPh sb="25" eb="27">
      <t>シヨウ</t>
    </rPh>
    <rPh sb="35" eb="38">
      <t>カショウシャ</t>
    </rPh>
    <rPh sb="38" eb="40">
      <t>ニンズウ</t>
    </rPh>
    <rPh sb="41" eb="43">
      <t>シメイ</t>
    </rPh>
    <rPh sb="43" eb="45">
      <t>ヘンコウ</t>
    </rPh>
    <rPh sb="46" eb="48">
      <t>ゴジ</t>
    </rPh>
    <rPh sb="49" eb="51">
      <t>ダツジ</t>
    </rPh>
    <rPh sb="52" eb="55">
      <t>ヒョウキアヤマ</t>
    </rPh>
    <rPh sb="56" eb="58">
      <t>ハンメイ</t>
    </rPh>
    <rPh sb="60" eb="62">
      <t>バアイ</t>
    </rPh>
    <rPh sb="65" eb="66">
      <t>ガツ</t>
    </rPh>
    <rPh sb="68" eb="69">
      <t>ニチ</t>
    </rPh>
    <rPh sb="73" eb="75">
      <t>ショゾク</t>
    </rPh>
    <rPh sb="75" eb="77">
      <t>ケンレン</t>
    </rPh>
    <rPh sb="77" eb="79">
      <t>ケイユ</t>
    </rPh>
    <rPh sb="83" eb="85">
      <t>チョクセツ</t>
    </rPh>
    <rPh sb="85" eb="87">
      <t>キュウシュウ</t>
    </rPh>
    <rPh sb="87" eb="89">
      <t>シブ</t>
    </rPh>
    <rPh sb="107" eb="109">
      <t>ソウシン</t>
    </rPh>
    <rPh sb="117" eb="119">
      <t>ソウシン</t>
    </rPh>
    <rPh sb="121" eb="123">
      <t>バアイ</t>
    </rPh>
    <rPh sb="125" eb="127">
      <t>アテナ</t>
    </rPh>
    <rPh sb="127" eb="129">
      <t>ケンメイ</t>
    </rPh>
    <rPh sb="130" eb="132">
      <t>ケンメイ</t>
    </rPh>
    <rPh sb="133" eb="135">
      <t>ブモン</t>
    </rPh>
    <rPh sb="136" eb="139">
      <t>ダンタイメイ</t>
    </rPh>
    <rPh sb="140" eb="142">
      <t>ホンブン</t>
    </rPh>
    <rPh sb="143" eb="145">
      <t>チョクセツ</t>
    </rPh>
    <rPh sb="146" eb="148">
      <t>テイセイ</t>
    </rPh>
    <rPh sb="148" eb="150">
      <t>カショ</t>
    </rPh>
    <rPh sb="153" eb="154">
      <t>レイ</t>
    </rPh>
    <rPh sb="155" eb="157">
      <t>サンショウ</t>
    </rPh>
    <rPh sb="158" eb="160">
      <t>ニュウリョク</t>
    </rPh>
    <rPh sb="168" eb="170">
      <t>キジツ</t>
    </rPh>
    <rPh sb="171" eb="172">
      <t>ス</t>
    </rPh>
    <rPh sb="174" eb="176">
      <t>テイセイ</t>
    </rPh>
    <rPh sb="200" eb="202">
      <t>キュウシュウ</t>
    </rPh>
    <rPh sb="202" eb="204">
      <t>シブ</t>
    </rPh>
    <rPh sb="205" eb="207">
      <t>ジュシン</t>
    </rPh>
    <rPh sb="209" eb="211">
      <t>バアイ</t>
    </rPh>
    <rPh sb="213" eb="214">
      <t>カナラ</t>
    </rPh>
    <rPh sb="215" eb="217">
      <t>ヘンシン</t>
    </rPh>
    <rPh sb="227" eb="228">
      <t>トド</t>
    </rPh>
    <rPh sb="237" eb="238">
      <t>トド</t>
    </rPh>
    <rPh sb="241" eb="243">
      <t>バアイ</t>
    </rPh>
    <rPh sb="249" eb="251">
      <t>マチガ</t>
    </rPh>
    <rPh sb="258" eb="259">
      <t>イマ</t>
    </rPh>
    <rPh sb="259" eb="261">
      <t>イチド</t>
    </rPh>
    <rPh sb="261" eb="263">
      <t>カクニン</t>
    </rPh>
    <phoneticPr fontId="1"/>
  </si>
  <si>
    <t>≪例‣　誤）指揮者氏名：○○花子　➡正）●●華子　又は　変更）歌唱人数：　25人　➡正）28人≫</t>
    <rPh sb="1" eb="2">
      <t>レイ</t>
    </rPh>
    <rPh sb="4" eb="5">
      <t>アヤマ</t>
    </rPh>
    <rPh sb="6" eb="9">
      <t>シキシャ</t>
    </rPh>
    <rPh sb="9" eb="11">
      <t>シメイ</t>
    </rPh>
    <rPh sb="14" eb="16">
      <t>ハナコ</t>
    </rPh>
    <rPh sb="18" eb="19">
      <t>セイ</t>
    </rPh>
    <rPh sb="22" eb="24">
      <t>ハナコ</t>
    </rPh>
    <rPh sb="25" eb="26">
      <t>マタ</t>
    </rPh>
    <rPh sb="28" eb="30">
      <t>ヘンコウ</t>
    </rPh>
    <rPh sb="31" eb="33">
      <t>カショウ</t>
    </rPh>
    <rPh sb="33" eb="35">
      <t>ニンズウ</t>
    </rPh>
    <rPh sb="39" eb="40">
      <t>ヒト</t>
    </rPh>
    <rPh sb="42" eb="43">
      <t>セイ</t>
    </rPh>
    <rPh sb="46" eb="47">
      <t>ニン</t>
    </rPh>
    <phoneticPr fontId="1"/>
  </si>
  <si>
    <r>
      <rPr>
        <u/>
        <sz val="11"/>
        <rFont val="游明朝"/>
        <family val="1"/>
        <charset val="128"/>
      </rPr>
      <t>直近になり判明した場合は</t>
    </r>
    <r>
      <rPr>
        <sz val="11"/>
        <rFont val="游明朝"/>
        <family val="1"/>
        <charset val="128"/>
      </rPr>
      <t>、大会アナウンスで対応しますので、書面(書式自由）を大会会場までご持参ください。</t>
    </r>
    <rPh sb="0" eb="2">
      <t>チョッキン</t>
    </rPh>
    <rPh sb="5" eb="7">
      <t>ハンメイ</t>
    </rPh>
    <rPh sb="9" eb="11">
      <t>バアイ</t>
    </rPh>
    <rPh sb="13" eb="15">
      <t>タイカイ</t>
    </rPh>
    <rPh sb="21" eb="23">
      <t>タイオウ</t>
    </rPh>
    <rPh sb="29" eb="31">
      <t>ショメン</t>
    </rPh>
    <rPh sb="32" eb="34">
      <t>ショシキ</t>
    </rPh>
    <rPh sb="34" eb="36">
      <t>ジユウ</t>
    </rPh>
    <rPh sb="38" eb="40">
      <t>タイカイ</t>
    </rPh>
    <rPh sb="40" eb="42">
      <t>カイジョウ</t>
    </rPh>
    <rPh sb="45" eb="47">
      <t>ジサン</t>
    </rPh>
    <phoneticPr fontId="1"/>
  </si>
  <si>
    <t>★送信する際は、件名に保存ファイル名と同一名を入れて添付してください</t>
    <rPh sb="1" eb="3">
      <t>ソウシン</t>
    </rPh>
    <rPh sb="5" eb="6">
      <t>サイ</t>
    </rPh>
    <rPh sb="8" eb="10">
      <t>ケンメイ</t>
    </rPh>
    <rPh sb="11" eb="13">
      <t>ホゾン</t>
    </rPh>
    <rPh sb="17" eb="18">
      <t>メイ</t>
    </rPh>
    <rPh sb="19" eb="22">
      <t>ドウイツメイ</t>
    </rPh>
    <rPh sb="23" eb="24">
      <t>イ</t>
    </rPh>
    <rPh sb="26" eb="28">
      <t>テンプ</t>
    </rPh>
    <phoneticPr fontId="1"/>
  </si>
  <si>
    <t>交通手段</t>
    <rPh sb="0" eb="2">
      <t>コウツウ</t>
    </rPh>
    <rPh sb="2" eb="4">
      <t>シュダン</t>
    </rPh>
    <phoneticPr fontId="1"/>
  </si>
  <si>
    <t>県大会</t>
    <rPh sb="0" eb="3">
      <t>ケンタイカイ</t>
    </rPh>
    <phoneticPr fontId="1"/>
  </si>
  <si>
    <t>九州大会</t>
    <rPh sb="0" eb="2">
      <t>キュウシュウ</t>
    </rPh>
    <rPh sb="2" eb="4">
      <t>タイカイ</t>
    </rPh>
    <phoneticPr fontId="1"/>
  </si>
  <si>
    <t>自由曲【5】</t>
    <rPh sb="0" eb="2">
      <t>ジユウ</t>
    </rPh>
    <rPh sb="2" eb="3">
      <t>キョク</t>
    </rPh>
    <phoneticPr fontId="1"/>
  </si>
  <si>
    <t>自由曲【6】</t>
    <rPh sb="0" eb="2">
      <t>ジユウ</t>
    </rPh>
    <rPh sb="2" eb="3">
      <t>キョク</t>
    </rPh>
    <phoneticPr fontId="1"/>
  </si>
  <si>
    <t>」から</t>
    <phoneticPr fontId="1"/>
  </si>
  <si>
    <t xml:space="preserve">第80回九州合唱コンクール </t>
    <phoneticPr fontId="1"/>
  </si>
  <si>
    <t>2025年度</t>
    <rPh sb="4" eb="6">
      <t>ネンド</t>
    </rPh>
    <phoneticPr fontId="1"/>
  </si>
  <si>
    <t>下記の通り出演者名簿を申請します。大学ユース合唱（２８歳以下）のみ提出②２０２５年４月１日現在の年齢</t>
    <rPh sb="5" eb="8">
      <t>シュツエンシャ</t>
    </rPh>
    <phoneticPr fontId="1"/>
  </si>
  <si>
    <t>鹿児島</t>
  </si>
  <si>
    <t>kago.ed.jp</t>
    <phoneticPr fontId="45" type="Hiragana"/>
  </si>
  <si>
    <t>t757594m</t>
    <phoneticPr fontId="4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</si>
</sst>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F400]h:mm:ss\ AM/PM"/>
    <numFmt numFmtId="178" formatCode="yyyy/m/d\ h:mm;@"/>
    <numFmt numFmtId="179" formatCode="0_);[Red]\(0\)"/>
    <numFmt numFmtId="180" formatCode="h:mm&quot;（受信分）&quot;"/>
    <numFmt numFmtId="181" formatCode="#&quot;人&quot;"/>
    <numFmt numFmtId="182" formatCode="#&quot;曲&quot;"/>
  </numFmts>
  <fonts count="47" x14ac:knownFonts="1">
    <font>
      <sz val="11"/>
      <name val="ＭＳ Ｐゴシック"/>
      <family val="3"/>
      <charset val="128"/>
    </font>
    <font>
      <sz val="6"/>
      <name val="ＭＳ Ｐゴシック"/>
      <family val="3"/>
      <charset val="128"/>
    </font>
    <font>
      <sz val="11"/>
      <name val="ＭＳ Ｐゴシック"/>
      <family val="3"/>
      <charset val="128"/>
    </font>
    <font>
      <sz val="11"/>
      <name val="游明朝 Demibold"/>
      <family val="1"/>
      <charset val="128"/>
    </font>
    <font>
      <sz val="12"/>
      <name val="游明朝 Demibold"/>
      <family val="1"/>
      <charset val="128"/>
    </font>
    <font>
      <sz val="11"/>
      <color theme="0"/>
      <name val="游明朝 Demibold"/>
      <family val="1"/>
      <charset val="128"/>
    </font>
    <font>
      <sz val="10"/>
      <name val="游明朝 Demibold"/>
      <family val="1"/>
      <charset val="128"/>
    </font>
    <font>
      <sz val="16"/>
      <name val="游明朝 Demibold"/>
      <family val="1"/>
      <charset val="128"/>
    </font>
    <font>
      <sz val="10.5"/>
      <name val="ＭＳ Ｐ明朝"/>
      <family val="1"/>
      <charset val="128"/>
    </font>
    <font>
      <sz val="9"/>
      <name val="游明朝 Demibold"/>
      <family val="1"/>
      <charset val="128"/>
    </font>
    <font>
      <sz val="11"/>
      <name val="ＭＳ Ｐ明朝"/>
      <family val="1"/>
      <charset val="128"/>
    </font>
    <font>
      <sz val="12"/>
      <name val="ＭＳ Ｐゴシック"/>
      <family val="3"/>
      <charset val="128"/>
    </font>
    <font>
      <sz val="12"/>
      <name val="ＭＳ Ｐ明朝"/>
      <family val="1"/>
      <charset val="128"/>
    </font>
    <font>
      <b/>
      <sz val="14"/>
      <name val="ＭＳ Ｐゴシック"/>
      <family val="3"/>
      <charset val="128"/>
    </font>
    <font>
      <b/>
      <sz val="12"/>
      <name val="ＭＳ Ｐゴシック"/>
      <family val="3"/>
      <charset val="128"/>
    </font>
    <font>
      <sz val="10"/>
      <name val="ＭＳ Ｐゴシック"/>
      <family val="3"/>
      <charset val="128"/>
    </font>
    <font>
      <sz val="10"/>
      <name val="ＭＳ Ｐ明朝"/>
      <family val="1"/>
      <charset val="128"/>
    </font>
    <font>
      <b/>
      <sz val="11"/>
      <name val="ＭＳ Ｐ明朝"/>
      <family val="1"/>
      <charset val="128"/>
    </font>
    <font>
      <b/>
      <sz val="12"/>
      <name val="ＭＳ Ｐ明朝"/>
      <family val="1"/>
      <charset val="128"/>
    </font>
    <font>
      <b/>
      <sz val="11"/>
      <name val="ＭＳ Ｐゴシック"/>
      <family val="3"/>
      <charset val="128"/>
    </font>
    <font>
      <sz val="11"/>
      <name val="游明朝"/>
      <family val="1"/>
      <charset val="128"/>
    </font>
    <font>
      <sz val="11"/>
      <color theme="0" tint="-0.499984740745262"/>
      <name val="游明朝"/>
      <family val="1"/>
      <charset val="128"/>
    </font>
    <font>
      <sz val="12"/>
      <name val="游明朝"/>
      <family val="1"/>
      <charset val="128"/>
    </font>
    <font>
      <sz val="9"/>
      <name val="ＭＳ Ｐゴシック"/>
      <family val="3"/>
      <charset val="128"/>
    </font>
    <font>
      <b/>
      <sz val="11"/>
      <name val="游明朝"/>
      <family val="1"/>
      <charset val="128"/>
    </font>
    <font>
      <sz val="14"/>
      <name val="游明朝 Demibold"/>
      <family val="1"/>
      <charset val="128"/>
    </font>
    <font>
      <sz val="18"/>
      <name val="游明朝 Demibold"/>
      <family val="1"/>
      <charset val="128"/>
    </font>
    <font>
      <sz val="14"/>
      <name val="ＭＳ Ｐ明朝"/>
      <family val="1"/>
      <charset val="128"/>
    </font>
    <font>
      <sz val="9"/>
      <name val="游明朝"/>
      <family val="1"/>
      <charset val="128"/>
    </font>
    <font>
      <b/>
      <sz val="10"/>
      <name val="游明朝"/>
      <family val="1"/>
      <charset val="128"/>
    </font>
    <font>
      <sz val="11"/>
      <color indexed="10"/>
      <name val="ＭＳ Ｐゴシック"/>
      <family val="3"/>
      <charset val="128"/>
    </font>
    <font>
      <sz val="10"/>
      <name val="游明朝"/>
      <family val="1"/>
      <charset val="128"/>
    </font>
    <font>
      <sz val="14"/>
      <name val="游明朝"/>
      <family val="1"/>
      <charset val="128"/>
    </font>
    <font>
      <sz val="8"/>
      <name val="游明朝"/>
      <family val="1"/>
      <charset val="128"/>
    </font>
    <font>
      <b/>
      <sz val="12"/>
      <name val="游明朝"/>
      <family val="1"/>
      <charset val="128"/>
    </font>
    <font>
      <sz val="16"/>
      <name val="游明朝"/>
      <family val="1"/>
      <charset val="128"/>
    </font>
    <font>
      <sz val="14"/>
      <color theme="0"/>
      <name val="ＭＳ Ｐ明朝"/>
      <family val="1"/>
      <charset val="128"/>
    </font>
    <font>
      <sz val="18"/>
      <name val="ＭＳ Ｐゴシック"/>
      <family val="3"/>
      <charset val="128"/>
    </font>
    <font>
      <sz val="11"/>
      <name val="Meiryo UI"/>
      <family val="3"/>
      <charset val="128"/>
    </font>
    <font>
      <sz val="10.5"/>
      <name val="Meiryo UI"/>
      <family val="3"/>
      <charset val="128"/>
    </font>
    <font>
      <sz val="11"/>
      <color theme="0"/>
      <name val="ＭＳ Ｐ明朝"/>
      <family val="1"/>
      <charset val="128"/>
    </font>
    <font>
      <sz val="16"/>
      <name val="ＭＳ Ｐ明朝"/>
      <family val="1"/>
      <charset val="128"/>
    </font>
    <font>
      <b/>
      <sz val="14"/>
      <name val="游明朝"/>
      <family val="1"/>
      <charset val="128"/>
    </font>
    <font>
      <b/>
      <sz val="12"/>
      <name val="游明朝 Demibold"/>
      <family val="1"/>
      <charset val="128"/>
    </font>
    <font>
      <sz val="12"/>
      <name val="Meiryo UI"/>
      <family val="3"/>
      <charset val="128"/>
    </font>
    <font>
      <sz val="6"/>
      <name val="Meiryo UI"/>
      <family val="3"/>
      <charset val="128"/>
    </font>
    <font>
      <u/>
      <sz val="11"/>
      <name val="游明朝"/>
      <family val="1"/>
      <charset val="128"/>
    </font>
  </fonts>
  <fills count="21">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99FF99"/>
        <bgColor indexed="64"/>
      </patternFill>
    </fill>
    <fill>
      <patternFill patternType="solid">
        <fgColor theme="4" tint="0.59999389629810485"/>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10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s>
  <cellStyleXfs count="5">
    <xf numFmtId="0" fontId="0" fillId="0" borderId="0"/>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775">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vertical="center"/>
    </xf>
    <xf numFmtId="0" fontId="0" fillId="0" borderId="0" xfId="0" applyAlignment="1">
      <alignment vertical="center"/>
    </xf>
    <xf numFmtId="0" fontId="5" fillId="0" borderId="0" xfId="0" applyFont="1" applyAlignment="1">
      <alignment vertical="center"/>
    </xf>
    <xf numFmtId="0" fontId="3" fillId="0" borderId="3" xfId="0" applyFont="1" applyBorder="1" applyAlignment="1">
      <alignment vertical="center"/>
    </xf>
    <xf numFmtId="0" fontId="3" fillId="5" borderId="16" xfId="0" applyFont="1" applyFill="1" applyBorder="1" applyAlignment="1">
      <alignment vertical="center"/>
    </xf>
    <xf numFmtId="0" fontId="3" fillId="5" borderId="20" xfId="0" applyFont="1" applyFill="1" applyBorder="1" applyAlignment="1">
      <alignment vertical="center"/>
    </xf>
    <xf numFmtId="0" fontId="3" fillId="5" borderId="24" xfId="0" applyFont="1" applyFill="1" applyBorder="1" applyAlignment="1">
      <alignment vertical="center"/>
    </xf>
    <xf numFmtId="0" fontId="3" fillId="0" borderId="0" xfId="0" applyFont="1" applyAlignment="1">
      <alignment horizontal="left" vertical="center" wrapText="1"/>
    </xf>
    <xf numFmtId="0" fontId="3" fillId="6" borderId="19" xfId="0" applyFont="1" applyFill="1" applyBorder="1" applyAlignment="1">
      <alignment horizontal="center" vertical="center"/>
    </xf>
    <xf numFmtId="0" fontId="3" fillId="6" borderId="20" xfId="0" applyFont="1" applyFill="1" applyBorder="1" applyAlignment="1">
      <alignment vertical="center"/>
    </xf>
    <xf numFmtId="0" fontId="4" fillId="0" borderId="0" xfId="0" applyFont="1" applyAlignment="1">
      <alignment vertical="center"/>
    </xf>
    <xf numFmtId="0" fontId="10" fillId="0" borderId="0" xfId="0" applyFont="1"/>
    <xf numFmtId="176" fontId="3" fillId="2" borderId="3"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top"/>
      <protection locked="0"/>
    </xf>
    <xf numFmtId="0" fontId="10" fillId="0" borderId="0" xfId="0" applyFont="1" applyAlignment="1">
      <alignment horizontal="left"/>
    </xf>
    <xf numFmtId="0" fontId="12" fillId="0" borderId="0" xfId="0" applyFont="1"/>
    <xf numFmtId="0" fontId="11" fillId="0" borderId="0" xfId="0" applyFont="1" applyAlignment="1">
      <alignment horizontal="left"/>
    </xf>
    <xf numFmtId="0" fontId="13" fillId="0" borderId="0" xfId="0" applyFont="1" applyAlignment="1">
      <alignment horizontal="left"/>
    </xf>
    <xf numFmtId="0" fontId="10" fillId="0" borderId="1" xfId="0" applyFont="1" applyBorder="1"/>
    <xf numFmtId="0" fontId="13" fillId="0" borderId="1" xfId="0" applyFont="1" applyBorder="1" applyAlignment="1">
      <alignment horizontal="left"/>
    </xf>
    <xf numFmtId="0" fontId="10" fillId="0" borderId="36" xfId="0" applyFont="1" applyBorder="1" applyAlignment="1">
      <alignment vertical="top"/>
    </xf>
    <xf numFmtId="0" fontId="0" fillId="0" borderId="0" xfId="0" applyAlignment="1">
      <alignment horizontal="left"/>
    </xf>
    <xf numFmtId="0" fontId="2" fillId="0" borderId="0" xfId="0" applyFont="1" applyAlignment="1">
      <alignment horizontal="left"/>
    </xf>
    <xf numFmtId="0" fontId="2" fillId="0" borderId="0" xfId="0" applyFont="1"/>
    <xf numFmtId="0" fontId="15" fillId="0" borderId="0" xfId="0" applyFont="1"/>
    <xf numFmtId="0" fontId="16" fillId="0" borderId="0" xfId="0" applyFont="1" applyAlignment="1">
      <alignment horizontal="left"/>
    </xf>
    <xf numFmtId="0" fontId="16" fillId="0" borderId="0" xfId="0" applyFont="1"/>
    <xf numFmtId="0" fontId="11" fillId="0" borderId="0" xfId="0" applyFont="1"/>
    <xf numFmtId="0" fontId="4" fillId="0" borderId="0" xfId="0" applyFont="1"/>
    <xf numFmtId="0" fontId="0" fillId="0" borderId="1" xfId="0" applyBorder="1" applyAlignment="1">
      <alignment horizontal="left"/>
    </xf>
    <xf numFmtId="0" fontId="10" fillId="0" borderId="0" xfId="0" applyFont="1" applyAlignment="1">
      <alignment vertical="top"/>
    </xf>
    <xf numFmtId="0" fontId="10" fillId="0" borderId="0" xfId="0" applyFont="1" applyAlignment="1">
      <alignment horizontal="left" vertical="top"/>
    </xf>
    <xf numFmtId="0" fontId="10" fillId="4" borderId="0" xfId="0" applyFont="1" applyFill="1" applyAlignment="1">
      <alignment vertical="top"/>
    </xf>
    <xf numFmtId="0" fontId="10" fillId="4" borderId="0" xfId="0" applyFont="1" applyFill="1" applyAlignment="1">
      <alignment horizontal="left" vertical="top"/>
    </xf>
    <xf numFmtId="0" fontId="10" fillId="8" borderId="0" xfId="0" applyFont="1" applyFill="1" applyAlignment="1">
      <alignment vertical="top"/>
    </xf>
    <xf numFmtId="0" fontId="10" fillId="8" borderId="0" xfId="0" applyFont="1" applyFill="1" applyAlignment="1">
      <alignment horizontal="left" vertical="top"/>
    </xf>
    <xf numFmtId="0" fontId="10" fillId="5" borderId="0" xfId="0" applyFont="1" applyFill="1" applyAlignment="1">
      <alignment vertical="top"/>
    </xf>
    <xf numFmtId="0" fontId="10" fillId="5" borderId="0" xfId="0" applyFont="1" applyFill="1" applyAlignment="1">
      <alignment horizontal="left" vertical="top"/>
    </xf>
    <xf numFmtId="0" fontId="17" fillId="3" borderId="0" xfId="0" applyFont="1" applyFill="1" applyAlignment="1">
      <alignment vertical="top"/>
    </xf>
    <xf numFmtId="0" fontId="10" fillId="6" borderId="0" xfId="0" applyFont="1" applyFill="1" applyAlignment="1">
      <alignment horizontal="left" vertical="top"/>
    </xf>
    <xf numFmtId="0" fontId="10" fillId="7" borderId="0" xfId="0" applyFont="1" applyFill="1" applyAlignment="1">
      <alignment horizontal="left" vertical="top"/>
    </xf>
    <xf numFmtId="0" fontId="16" fillId="0" borderId="0" xfId="0" applyFont="1" applyAlignment="1">
      <alignment vertical="top"/>
    </xf>
    <xf numFmtId="0" fontId="0" fillId="0" borderId="38" xfId="0" applyBorder="1" applyAlignment="1">
      <alignment vertical="top"/>
    </xf>
    <xf numFmtId="0" fontId="20" fillId="0" borderId="0" xfId="0" applyFont="1"/>
    <xf numFmtId="0" fontId="20" fillId="0" borderId="0" xfId="0" applyFont="1" applyAlignment="1">
      <alignment horizontal="distributed"/>
    </xf>
    <xf numFmtId="0" fontId="20" fillId="0" borderId="1" xfId="0" applyFont="1" applyBorder="1"/>
    <xf numFmtId="0" fontId="20" fillId="0" borderId="0" xfId="0" applyFont="1" applyAlignment="1">
      <alignment horizontal="left"/>
    </xf>
    <xf numFmtId="0" fontId="22" fillId="0" borderId="0" xfId="0" applyFont="1"/>
    <xf numFmtId="0" fontId="22" fillId="0" borderId="0" xfId="0" applyFont="1" applyAlignment="1" applyProtection="1">
      <alignment horizontal="left" vertical="center"/>
      <protection locked="0"/>
    </xf>
    <xf numFmtId="0" fontId="22" fillId="0" borderId="0" xfId="0" applyFont="1" applyAlignment="1">
      <alignment horizontal="right" vertical="center"/>
    </xf>
    <xf numFmtId="0" fontId="22" fillId="0" borderId="0" xfId="0" applyFont="1" applyAlignment="1">
      <alignment horizontal="left" indent="2"/>
    </xf>
    <xf numFmtId="0" fontId="22" fillId="0" borderId="1" xfId="0" applyFont="1" applyBorder="1" applyAlignment="1">
      <alignment horizontal="left" indent="1"/>
    </xf>
    <xf numFmtId="0" fontId="19" fillId="0" borderId="35" xfId="0" applyFont="1" applyBorder="1" applyAlignment="1">
      <alignment horizontal="center" vertical="center"/>
    </xf>
    <xf numFmtId="0" fontId="19" fillId="0" borderId="34" xfId="0" applyFont="1" applyBorder="1" applyAlignment="1">
      <alignment horizontal="center" vertical="center"/>
    </xf>
    <xf numFmtId="0" fontId="19" fillId="0" borderId="37" xfId="0" applyFont="1" applyBorder="1" applyAlignment="1">
      <alignment horizontal="center" vertical="center"/>
    </xf>
    <xf numFmtId="0" fontId="19" fillId="0" borderId="33" xfId="0" applyFont="1" applyBorder="1" applyAlignment="1">
      <alignment horizontal="center" vertical="center"/>
    </xf>
    <xf numFmtId="0" fontId="10" fillId="0" borderId="12" xfId="0" applyFont="1" applyBorder="1" applyAlignment="1">
      <alignment horizontal="left"/>
    </xf>
    <xf numFmtId="0" fontId="10" fillId="0" borderId="12" xfId="0" applyFont="1" applyBorder="1" applyAlignment="1">
      <alignment horizont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10" fillId="0" borderId="12" xfId="0" applyFont="1" applyBorder="1" applyAlignment="1">
      <alignment horizontal="left" vertical="center"/>
    </xf>
    <xf numFmtId="0" fontId="10" fillId="0" borderId="12" xfId="0" applyFont="1" applyBorder="1"/>
    <xf numFmtId="0" fontId="10" fillId="0" borderId="13" xfId="0" applyFont="1" applyBorder="1" applyAlignment="1">
      <alignment horizontal="left"/>
    </xf>
    <xf numFmtId="0" fontId="10" fillId="0" borderId="0" xfId="0" applyFont="1" applyAlignment="1">
      <alignment vertical="center"/>
    </xf>
    <xf numFmtId="0" fontId="10" fillId="0" borderId="0" xfId="0" applyFont="1" applyAlignment="1">
      <alignment horizontal="left" vertical="center"/>
    </xf>
    <xf numFmtId="0" fontId="0" fillId="0" borderId="12" xfId="0" applyBorder="1"/>
    <xf numFmtId="0" fontId="3" fillId="2" borderId="2" xfId="0" applyFont="1" applyFill="1" applyBorder="1" applyAlignment="1">
      <alignment vertical="center"/>
    </xf>
    <xf numFmtId="45" fontId="3" fillId="2" borderId="21" xfId="0" applyNumberFormat="1" applyFont="1" applyFill="1" applyBorder="1" applyAlignment="1" applyProtection="1">
      <alignment horizontal="left" vertical="center"/>
      <protection locked="0"/>
    </xf>
    <xf numFmtId="0" fontId="3" fillId="6" borderId="17" xfId="0" applyFont="1" applyFill="1" applyBorder="1" applyAlignment="1">
      <alignment horizontal="center" vertical="center"/>
    </xf>
    <xf numFmtId="0" fontId="3" fillId="6" borderId="17" xfId="0" applyFont="1" applyFill="1" applyBorder="1" applyAlignment="1">
      <alignment vertical="center"/>
    </xf>
    <xf numFmtId="0" fontId="3" fillId="6" borderId="29" xfId="0" applyFont="1" applyFill="1" applyBorder="1" applyAlignment="1">
      <alignment horizontal="center" vertical="center"/>
    </xf>
    <xf numFmtId="0" fontId="3" fillId="6" borderId="0" xfId="0" applyFont="1" applyFill="1" applyAlignment="1">
      <alignment vertical="center"/>
    </xf>
    <xf numFmtId="0" fontId="3" fillId="2" borderId="31"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45" fontId="3" fillId="2" borderId="20" xfId="0" applyNumberFormat="1" applyFont="1" applyFill="1" applyBorder="1" applyAlignment="1" applyProtection="1">
      <alignment horizontal="left" vertical="center"/>
      <protection locked="0"/>
    </xf>
    <xf numFmtId="45" fontId="3" fillId="2" borderId="22" xfId="0" applyNumberFormat="1" applyFont="1" applyFill="1" applyBorder="1" applyAlignment="1" applyProtection="1">
      <alignment horizontal="left" vertical="center"/>
      <protection locked="0"/>
    </xf>
    <xf numFmtId="0" fontId="3" fillId="6" borderId="23" xfId="0" applyFont="1" applyFill="1" applyBorder="1" applyAlignment="1">
      <alignment horizontal="center" vertical="center"/>
    </xf>
    <xf numFmtId="0" fontId="3" fillId="6" borderId="24" xfId="0" applyFont="1" applyFill="1" applyBorder="1" applyAlignment="1">
      <alignment vertical="center"/>
    </xf>
    <xf numFmtId="0" fontId="3" fillId="2" borderId="2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25" fillId="3" borderId="3" xfId="0" applyFont="1" applyFill="1" applyBorder="1" applyAlignment="1">
      <alignment horizontal="center" vertical="center"/>
    </xf>
    <xf numFmtId="45" fontId="3" fillId="2" borderId="3" xfId="0" applyNumberFormat="1" applyFont="1" applyFill="1" applyBorder="1" applyAlignment="1" applyProtection="1">
      <alignment horizontal="center" vertical="center"/>
      <protection locked="0"/>
    </xf>
    <xf numFmtId="0" fontId="3" fillId="2" borderId="13" xfId="0" applyFont="1" applyFill="1" applyBorder="1" applyAlignment="1">
      <alignment vertical="center"/>
    </xf>
    <xf numFmtId="45" fontId="10" fillId="0" borderId="0" xfId="0" applyNumberFormat="1" applyFont="1" applyAlignment="1">
      <alignment horizontal="left" vertical="top"/>
    </xf>
    <xf numFmtId="0" fontId="10" fillId="0" borderId="0" xfId="0" applyFont="1" applyAlignment="1">
      <alignment horizontal="right" vertical="center"/>
    </xf>
    <xf numFmtId="0" fontId="3" fillId="2" borderId="2"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0" fontId="3" fillId="2" borderId="1" xfId="0" applyFont="1" applyFill="1" applyBorder="1" applyAlignment="1">
      <alignment horizontal="left" vertical="top"/>
    </xf>
    <xf numFmtId="0" fontId="27" fillId="0" borderId="0" xfId="0" applyFont="1" applyAlignment="1">
      <alignment horizontal="left" vertical="center"/>
    </xf>
    <xf numFmtId="0" fontId="27" fillId="0" borderId="0" xfId="0" applyFont="1" applyAlignment="1">
      <alignment vertical="center"/>
    </xf>
    <xf numFmtId="0" fontId="27" fillId="0" borderId="4" xfId="0" applyFont="1" applyBorder="1" applyAlignment="1">
      <alignment horizontal="left" vertical="center"/>
    </xf>
    <xf numFmtId="179" fontId="29" fillId="11" borderId="46" xfId="3" applyNumberFormat="1" applyFont="1" applyFill="1" applyBorder="1" applyAlignment="1">
      <alignment horizontal="center" vertical="center"/>
    </xf>
    <xf numFmtId="179" fontId="29" fillId="11" borderId="47" xfId="3" applyNumberFormat="1" applyFont="1" applyFill="1" applyBorder="1" applyAlignment="1">
      <alignment horizontal="center" vertical="center"/>
    </xf>
    <xf numFmtId="179" fontId="29" fillId="11" borderId="47" xfId="0" applyNumberFormat="1" applyFont="1" applyFill="1" applyBorder="1" applyAlignment="1">
      <alignment vertical="center"/>
    </xf>
    <xf numFmtId="20" fontId="29" fillId="11" borderId="47" xfId="0" applyNumberFormat="1" applyFont="1" applyFill="1" applyBorder="1" applyAlignment="1">
      <alignment vertical="center"/>
    </xf>
    <xf numFmtId="0" fontId="29" fillId="11" borderId="47" xfId="3" applyFont="1" applyFill="1" applyBorder="1">
      <alignment vertical="center"/>
    </xf>
    <xf numFmtId="179" fontId="29" fillId="11" borderId="48" xfId="0" applyNumberFormat="1" applyFont="1" applyFill="1" applyBorder="1" applyAlignment="1">
      <alignment vertical="center"/>
    </xf>
    <xf numFmtId="179" fontId="29" fillId="0" borderId="0" xfId="0" applyNumberFormat="1" applyFont="1" applyAlignment="1">
      <alignment vertical="center"/>
    </xf>
    <xf numFmtId="0" fontId="4" fillId="0" borderId="0" xfId="0" applyFont="1" applyAlignment="1" applyProtection="1">
      <alignment horizontal="left" vertical="center"/>
      <protection locked="0"/>
    </xf>
    <xf numFmtId="0" fontId="3" fillId="4" borderId="2" xfId="0" applyFont="1" applyFill="1" applyBorder="1" applyAlignment="1">
      <alignment vertical="center"/>
    </xf>
    <xf numFmtId="0" fontId="3" fillId="4" borderId="13" xfId="0" applyFont="1" applyFill="1" applyBorder="1" applyAlignment="1">
      <alignment vertical="center"/>
    </xf>
    <xf numFmtId="0" fontId="6" fillId="2" borderId="5" xfId="0" applyFont="1" applyFill="1" applyBorder="1" applyAlignment="1" applyProtection="1">
      <alignment horizontal="left" vertical="center"/>
      <protection locked="0"/>
    </xf>
    <xf numFmtId="49" fontId="3" fillId="2" borderId="1" xfId="0" applyNumberFormat="1" applyFont="1" applyFill="1" applyBorder="1" applyAlignment="1" applyProtection="1">
      <alignment horizontal="left" vertical="top"/>
      <protection locked="0"/>
    </xf>
    <xf numFmtId="0" fontId="20" fillId="0" borderId="0" xfId="2" applyFont="1">
      <alignment vertical="center"/>
    </xf>
    <xf numFmtId="0" fontId="20" fillId="0" borderId="5" xfId="2" applyFont="1" applyBorder="1">
      <alignment vertical="center"/>
    </xf>
    <xf numFmtId="0" fontId="20" fillId="0" borderId="1" xfId="2" applyFont="1" applyBorder="1">
      <alignment vertical="center"/>
    </xf>
    <xf numFmtId="0" fontId="20" fillId="0" borderId="11" xfId="2" applyFont="1" applyBorder="1">
      <alignment vertical="center"/>
    </xf>
    <xf numFmtId="0" fontId="28" fillId="0" borderId="0" xfId="2" applyFont="1">
      <alignment vertical="center"/>
    </xf>
    <xf numFmtId="0" fontId="20" fillId="0" borderId="0" xfId="2" applyFont="1" applyAlignment="1">
      <alignment horizontal="left" vertical="center"/>
    </xf>
    <xf numFmtId="0" fontId="31" fillId="0" borderId="0" xfId="2" applyFont="1" applyAlignment="1">
      <alignment horizontal="left" vertical="center"/>
    </xf>
    <xf numFmtId="0" fontId="28" fillId="0" borderId="0" xfId="2" applyFont="1" applyAlignment="1">
      <alignment horizontal="left" vertical="center" wrapText="1"/>
    </xf>
    <xf numFmtId="0" fontId="20" fillId="0" borderId="0" xfId="2" applyFont="1" applyAlignment="1">
      <alignment horizontal="right" vertical="center"/>
    </xf>
    <xf numFmtId="0" fontId="20" fillId="0" borderId="10" xfId="2" applyFont="1" applyBorder="1" applyAlignment="1">
      <alignment horizontal="center" vertical="center"/>
    </xf>
    <xf numFmtId="0" fontId="31" fillId="0" borderId="0" xfId="2" applyFont="1">
      <alignment vertical="center"/>
    </xf>
    <xf numFmtId="0" fontId="35" fillId="0" borderId="0" xfId="2" applyFont="1" applyAlignment="1">
      <alignment horizontal="right" vertical="center"/>
    </xf>
    <xf numFmtId="0" fontId="22" fillId="0" borderId="0" xfId="2" applyFont="1">
      <alignment vertical="center"/>
    </xf>
    <xf numFmtId="0" fontId="22" fillId="0" borderId="1" xfId="2" applyFont="1" applyBorder="1">
      <alignment vertical="center"/>
    </xf>
    <xf numFmtId="0" fontId="27" fillId="0" borderId="41" xfId="0" applyFont="1" applyBorder="1" applyAlignment="1">
      <alignment horizontal="left" vertical="center"/>
    </xf>
    <xf numFmtId="0" fontId="10" fillId="0" borderId="43" xfId="0" applyFont="1" applyBorder="1" applyAlignment="1">
      <alignment vertical="top"/>
    </xf>
    <xf numFmtId="0" fontId="10" fillId="0" borderId="42" xfId="0" applyFont="1" applyBorder="1" applyAlignment="1">
      <alignment vertical="top"/>
    </xf>
    <xf numFmtId="0" fontId="10" fillId="0" borderId="51" xfId="0" applyFont="1" applyBorder="1" applyAlignment="1">
      <alignment vertical="top"/>
    </xf>
    <xf numFmtId="0" fontId="10" fillId="0" borderId="45" xfId="0" applyFont="1" applyBorder="1" applyAlignment="1">
      <alignment vertical="top"/>
    </xf>
    <xf numFmtId="0" fontId="27" fillId="0" borderId="5" xfId="0" applyFont="1" applyBorder="1" applyAlignment="1">
      <alignment horizontal="left" vertical="center"/>
    </xf>
    <xf numFmtId="0" fontId="10" fillId="0" borderId="1" xfId="0" applyFont="1" applyBorder="1" applyAlignment="1">
      <alignment vertical="top"/>
    </xf>
    <xf numFmtId="0" fontId="10" fillId="0" borderId="11" xfId="0" applyFont="1" applyBorder="1" applyAlignment="1">
      <alignment vertical="top"/>
    </xf>
    <xf numFmtId="0" fontId="24" fillId="0" borderId="9" xfId="3" applyFont="1" applyBorder="1">
      <alignment vertical="center"/>
    </xf>
    <xf numFmtId="0" fontId="24" fillId="0" borderId="39" xfId="3" applyFont="1" applyBorder="1" applyAlignment="1">
      <alignment horizontal="center" vertical="center"/>
    </xf>
    <xf numFmtId="0" fontId="24" fillId="0" borderId="39" xfId="3" applyFont="1" applyBorder="1">
      <alignment vertical="center"/>
    </xf>
    <xf numFmtId="0" fontId="24" fillId="0" borderId="40" xfId="3" applyFont="1" applyBorder="1">
      <alignment vertical="center"/>
    </xf>
    <xf numFmtId="0" fontId="24" fillId="0" borderId="0" xfId="3" applyFont="1">
      <alignment vertical="center"/>
    </xf>
    <xf numFmtId="0" fontId="32" fillId="0" borderId="1" xfId="0" applyFont="1" applyBorder="1" applyAlignment="1">
      <alignment horizontal="left"/>
    </xf>
    <xf numFmtId="0" fontId="20" fillId="0" borderId="0" xfId="0" applyFont="1" applyProtection="1">
      <protection locked="0"/>
    </xf>
    <xf numFmtId="0" fontId="20" fillId="0" borderId="0" xfId="0" applyFont="1" applyAlignment="1" applyProtection="1">
      <alignment horizontal="right"/>
      <protection locked="0"/>
    </xf>
    <xf numFmtId="0" fontId="21" fillId="0" borderId="0" xfId="0" applyFont="1" applyAlignment="1">
      <alignment horizontal="center"/>
    </xf>
    <xf numFmtId="0" fontId="22" fillId="0" borderId="0" xfId="0" applyFont="1" applyAlignment="1">
      <alignment horizontal="left" vertical="center"/>
    </xf>
    <xf numFmtId="0" fontId="22" fillId="0" borderId="0" xfId="0" applyFont="1" applyAlignment="1">
      <alignment horizontal="left"/>
    </xf>
    <xf numFmtId="0" fontId="3" fillId="4" borderId="3" xfId="0" applyFont="1" applyFill="1" applyBorder="1" applyAlignment="1">
      <alignment vertical="center"/>
    </xf>
    <xf numFmtId="0" fontId="3" fillId="4" borderId="21" xfId="0"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2" xfId="0" applyFont="1" applyFill="1" applyBorder="1"/>
    <xf numFmtId="0" fontId="3" fillId="4" borderId="4" xfId="0" applyFont="1" applyFill="1" applyBorder="1" applyAlignment="1">
      <alignment vertical="center"/>
    </xf>
    <xf numFmtId="0" fontId="3" fillId="4" borderId="12" xfId="0" applyFont="1" applyFill="1" applyBorder="1" applyAlignment="1">
      <alignment horizontal="center" vertical="center"/>
    </xf>
    <xf numFmtId="0" fontId="3" fillId="4"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5" xfId="0" applyFont="1" applyFill="1" applyBorder="1" applyAlignment="1">
      <alignment horizontal="left" vertical="top"/>
    </xf>
    <xf numFmtId="0" fontId="3" fillId="2" borderId="57" xfId="0" applyFont="1" applyFill="1" applyBorder="1" applyAlignment="1">
      <alignment horizontal="left" vertical="top"/>
    </xf>
    <xf numFmtId="0" fontId="3" fillId="2" borderId="33" xfId="0" applyFont="1" applyFill="1" applyBorder="1" applyAlignment="1" applyProtection="1">
      <alignment horizontal="left" vertical="top"/>
      <protection locked="0"/>
    </xf>
    <xf numFmtId="0" fontId="3" fillId="2" borderId="33" xfId="0" applyFont="1" applyFill="1" applyBorder="1" applyAlignment="1">
      <alignment horizontal="left" vertical="top"/>
    </xf>
    <xf numFmtId="0" fontId="3" fillId="2" borderId="59" xfId="0" applyFont="1" applyFill="1" applyBorder="1" applyAlignment="1">
      <alignment horizontal="left" vertical="center"/>
    </xf>
    <xf numFmtId="0" fontId="3" fillId="2" borderId="38" xfId="0" applyFont="1" applyFill="1" applyBorder="1" applyAlignment="1">
      <alignment horizontal="left" vertical="top"/>
    </xf>
    <xf numFmtId="0" fontId="27" fillId="0" borderId="0" xfId="0" applyFont="1" applyAlignment="1">
      <alignment horizontal="left" vertical="center" indent="1"/>
    </xf>
    <xf numFmtId="0" fontId="10" fillId="0" borderId="63" xfId="0" applyFont="1" applyBorder="1" applyAlignment="1">
      <alignment vertical="top"/>
    </xf>
    <xf numFmtId="0" fontId="10" fillId="0" borderId="64" xfId="0" applyFont="1" applyBorder="1" applyAlignment="1">
      <alignment vertical="top"/>
    </xf>
    <xf numFmtId="0" fontId="27" fillId="0" borderId="1" xfId="0" applyFont="1" applyBorder="1" applyAlignment="1">
      <alignment horizontal="left" vertical="center"/>
    </xf>
    <xf numFmtId="0" fontId="27" fillId="0" borderId="51" xfId="0" applyFont="1" applyBorder="1" applyAlignment="1">
      <alignment horizontal="left" vertical="center"/>
    </xf>
    <xf numFmtId="0" fontId="10" fillId="0" borderId="65" xfId="0" applyFont="1" applyBorder="1" applyAlignment="1">
      <alignment vertical="top"/>
    </xf>
    <xf numFmtId="0" fontId="10" fillId="0" borderId="66" xfId="0" applyFont="1" applyBorder="1" applyAlignment="1">
      <alignment vertical="top"/>
    </xf>
    <xf numFmtId="0" fontId="12" fillId="0" borderId="28" xfId="0" applyFont="1" applyBorder="1" applyAlignment="1">
      <alignment horizontal="left" vertical="center"/>
    </xf>
    <xf numFmtId="0" fontId="27" fillId="0" borderId="4" xfId="0" applyFont="1" applyBorder="1" applyAlignment="1">
      <alignment vertical="center"/>
    </xf>
    <xf numFmtId="0" fontId="27" fillId="0" borderId="7" xfId="0" applyFont="1" applyBorder="1" applyAlignment="1">
      <alignment vertical="center"/>
    </xf>
    <xf numFmtId="0" fontId="36" fillId="0" borderId="4" xfId="0" applyFont="1" applyBorder="1" applyAlignment="1">
      <alignment vertical="center"/>
    </xf>
    <xf numFmtId="0" fontId="36" fillId="0" borderId="0" xfId="0" applyFont="1" applyAlignment="1">
      <alignment vertical="center"/>
    </xf>
    <xf numFmtId="0" fontId="12" fillId="0" borderId="12" xfId="0" applyFont="1" applyBorder="1" applyAlignment="1">
      <alignment horizontal="left" vertical="top"/>
    </xf>
    <xf numFmtId="0" fontId="8" fillId="0" borderId="2" xfId="0" applyFont="1" applyBorder="1" applyAlignment="1">
      <alignment horizontal="left"/>
    </xf>
    <xf numFmtId="0" fontId="8" fillId="0" borderId="2" xfId="0" applyFont="1" applyBorder="1"/>
    <xf numFmtId="0" fontId="8" fillId="0" borderId="13" xfId="0" applyFont="1" applyBorder="1"/>
    <xf numFmtId="0" fontId="8" fillId="0" borderId="0" xfId="0" applyFont="1"/>
    <xf numFmtId="0" fontId="3" fillId="2" borderId="2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3" xfId="0" applyFont="1" applyFill="1" applyBorder="1"/>
    <xf numFmtId="0" fontId="3" fillId="2" borderId="2" xfId="0" applyFont="1" applyFill="1" applyBorder="1"/>
    <xf numFmtId="0" fontId="6" fillId="2" borderId="2" xfId="0" applyFont="1" applyFill="1" applyBorder="1" applyAlignment="1">
      <alignment vertical="center"/>
    </xf>
    <xf numFmtId="0" fontId="3" fillId="2" borderId="41" xfId="0" applyFont="1" applyFill="1" applyBorder="1"/>
    <xf numFmtId="0" fontId="3" fillId="2" borderId="43" xfId="0" applyFont="1" applyFill="1" applyBorder="1"/>
    <xf numFmtId="0" fontId="3" fillId="2" borderId="4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vertical="center"/>
    </xf>
    <xf numFmtId="0" fontId="3" fillId="2" borderId="53" xfId="0" applyFont="1" applyFill="1" applyBorder="1" applyAlignment="1">
      <alignment horizontal="left" vertical="top"/>
    </xf>
    <xf numFmtId="0" fontId="3" fillId="2" borderId="56" xfId="0" applyFont="1" applyFill="1" applyBorder="1" applyAlignment="1">
      <alignment horizontal="center" vertical="center"/>
    </xf>
    <xf numFmtId="0" fontId="3" fillId="2" borderId="13" xfId="0" applyFont="1" applyFill="1" applyBorder="1" applyAlignment="1">
      <alignment horizontal="left" vertical="top"/>
    </xf>
    <xf numFmtId="0" fontId="3" fillId="2" borderId="11" xfId="0" applyFont="1" applyFill="1" applyBorder="1" applyAlignment="1">
      <alignment horizontal="left" vertical="top"/>
    </xf>
    <xf numFmtId="0" fontId="3" fillId="2" borderId="58" xfId="0" applyFont="1" applyFill="1" applyBorder="1" applyAlignment="1">
      <alignment horizontal="center" vertical="center"/>
    </xf>
    <xf numFmtId="0" fontId="3" fillId="2" borderId="59" xfId="0" applyFont="1" applyFill="1" applyBorder="1" applyAlignment="1">
      <alignment vertical="center"/>
    </xf>
    <xf numFmtId="0" fontId="3" fillId="2" borderId="60" xfId="0" applyFont="1" applyFill="1" applyBorder="1" applyAlignment="1">
      <alignment vertical="center"/>
    </xf>
    <xf numFmtId="0" fontId="9" fillId="2" borderId="8" xfId="0" applyFont="1" applyFill="1" applyBorder="1" applyAlignment="1">
      <alignment vertical="center"/>
    </xf>
    <xf numFmtId="0" fontId="3" fillId="4" borderId="3" xfId="0" applyFont="1" applyFill="1" applyBorder="1" applyAlignment="1" applyProtection="1">
      <alignment horizontal="center" vertical="center"/>
      <protection locked="0"/>
    </xf>
    <xf numFmtId="0" fontId="3" fillId="0" borderId="0" xfId="0" applyFont="1" applyAlignment="1">
      <alignment horizontal="center" vertical="center"/>
    </xf>
    <xf numFmtId="0" fontId="6" fillId="2" borderId="3" xfId="0" applyFont="1" applyFill="1" applyBorder="1" applyAlignment="1">
      <alignment horizontal="left" vertical="center"/>
    </xf>
    <xf numFmtId="0" fontId="6" fillId="4" borderId="14" xfId="0" applyFont="1" applyFill="1" applyBorder="1" applyAlignment="1">
      <alignment vertical="center"/>
    </xf>
    <xf numFmtId="0" fontId="3" fillId="12" borderId="0" xfId="0" applyFont="1" applyFill="1" applyAlignment="1" applyProtection="1">
      <alignment horizontal="center" vertical="center"/>
      <protection locked="0"/>
    </xf>
    <xf numFmtId="178" fontId="3" fillId="4" borderId="13" xfId="0" applyNumberFormat="1" applyFont="1" applyFill="1" applyBorder="1" applyAlignment="1">
      <alignment vertical="center"/>
    </xf>
    <xf numFmtId="176" fontId="4" fillId="2" borderId="13" xfId="0" applyNumberFormat="1" applyFont="1" applyFill="1" applyBorder="1" applyAlignment="1" applyProtection="1">
      <alignment vertical="center"/>
      <protection locked="0"/>
    </xf>
    <xf numFmtId="0" fontId="3" fillId="2" borderId="3" xfId="0" applyFont="1" applyFill="1" applyBorder="1" applyAlignment="1">
      <alignment vertical="center"/>
    </xf>
    <xf numFmtId="0" fontId="3" fillId="2" borderId="54" xfId="0" applyFont="1" applyFill="1" applyBorder="1" applyAlignment="1" applyProtection="1">
      <alignment horizontal="left" vertical="center"/>
      <protection locked="0"/>
    </xf>
    <xf numFmtId="0" fontId="3" fillId="2" borderId="1" xfId="0" applyFont="1" applyFill="1" applyBorder="1" applyAlignment="1">
      <alignment vertical="center"/>
    </xf>
    <xf numFmtId="49" fontId="3" fillId="2" borderId="5" xfId="0" applyNumberFormat="1" applyFont="1" applyFill="1" applyBorder="1" applyAlignment="1" applyProtection="1">
      <alignment horizontal="left" vertical="top"/>
      <protection locked="0"/>
    </xf>
    <xf numFmtId="49" fontId="3" fillId="2" borderId="2" xfId="0" applyNumberFormat="1" applyFont="1" applyFill="1" applyBorder="1" applyAlignment="1" applyProtection="1">
      <alignment horizontal="left" vertical="top"/>
      <protection locked="0"/>
    </xf>
    <xf numFmtId="0" fontId="3" fillId="2" borderId="67" xfId="0" applyFont="1" applyFill="1" applyBorder="1" applyAlignment="1">
      <alignment horizontal="left" vertical="top"/>
    </xf>
    <xf numFmtId="0" fontId="3" fillId="2" borderId="53"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left" vertical="top"/>
      <protection locked="0"/>
    </xf>
    <xf numFmtId="181" fontId="3" fillId="2" borderId="12" xfId="0" applyNumberFormat="1" applyFont="1" applyFill="1" applyBorder="1" applyAlignment="1" applyProtection="1">
      <alignment horizontal="center" vertical="center"/>
      <protection locked="0"/>
    </xf>
    <xf numFmtId="181" fontId="3" fillId="2" borderId="14" xfId="0" applyNumberFormat="1" applyFont="1" applyFill="1" applyBorder="1" applyAlignment="1" applyProtection="1">
      <alignment horizontal="center" vertical="center"/>
      <protection locked="0"/>
    </xf>
    <xf numFmtId="0" fontId="4" fillId="12" borderId="0" xfId="0" applyFont="1" applyFill="1" applyAlignment="1">
      <alignment horizontal="right" vertical="center"/>
    </xf>
    <xf numFmtId="0" fontId="4" fillId="12" borderId="0" xfId="0" applyFont="1" applyFill="1" applyAlignment="1" applyProtection="1">
      <alignment horizontal="right" vertical="center"/>
      <protection locked="0"/>
    </xf>
    <xf numFmtId="0" fontId="4" fillId="12" borderId="0" xfId="0" applyFont="1" applyFill="1" applyAlignment="1" applyProtection="1">
      <alignment vertical="center"/>
      <protection locked="0"/>
    </xf>
    <xf numFmtId="0" fontId="3" fillId="13" borderId="15" xfId="0" applyFont="1" applyFill="1" applyBorder="1" applyAlignment="1">
      <alignment horizontal="center" vertical="center"/>
    </xf>
    <xf numFmtId="0" fontId="3" fillId="13" borderId="16" xfId="0" applyFont="1" applyFill="1" applyBorder="1" applyAlignment="1">
      <alignment vertical="center"/>
    </xf>
    <xf numFmtId="0" fontId="3" fillId="13" borderId="19" xfId="0" applyFont="1" applyFill="1" applyBorder="1" applyAlignment="1">
      <alignment horizontal="center" vertical="center"/>
    </xf>
    <xf numFmtId="0" fontId="3" fillId="13" borderId="20" xfId="0" applyFont="1" applyFill="1" applyBorder="1" applyAlignment="1">
      <alignment vertical="center"/>
    </xf>
    <xf numFmtId="0" fontId="3" fillId="13" borderId="23" xfId="0" applyFont="1" applyFill="1" applyBorder="1" applyAlignment="1">
      <alignment horizontal="center" vertical="center"/>
    </xf>
    <xf numFmtId="0" fontId="3" fillId="13" borderId="24" xfId="0" applyFont="1" applyFill="1" applyBorder="1" applyAlignment="1">
      <alignment vertical="center"/>
    </xf>
    <xf numFmtId="0" fontId="3" fillId="14" borderId="15" xfId="0" applyFont="1" applyFill="1" applyBorder="1" applyAlignment="1">
      <alignment horizontal="center" vertical="center"/>
    </xf>
    <xf numFmtId="0" fontId="3" fillId="14" borderId="19" xfId="0" applyFont="1" applyFill="1" applyBorder="1" applyAlignment="1">
      <alignment horizontal="center" vertical="center"/>
    </xf>
    <xf numFmtId="0" fontId="3" fillId="14" borderId="23" xfId="0" applyFont="1" applyFill="1" applyBorder="1" applyAlignment="1">
      <alignment horizontal="center" vertical="center"/>
    </xf>
    <xf numFmtId="0" fontId="3" fillId="14" borderId="16" xfId="0" applyFont="1" applyFill="1" applyBorder="1" applyAlignment="1">
      <alignment vertical="center"/>
    </xf>
    <xf numFmtId="0" fontId="3" fillId="14" borderId="20" xfId="0" applyFont="1" applyFill="1" applyBorder="1" applyAlignment="1">
      <alignment vertical="center"/>
    </xf>
    <xf numFmtId="0" fontId="3" fillId="14" borderId="24" xfId="0" applyFont="1" applyFill="1" applyBorder="1" applyAlignment="1">
      <alignment vertical="center"/>
    </xf>
    <xf numFmtId="0" fontId="3" fillId="7" borderId="15" xfId="0" applyFont="1" applyFill="1" applyBorder="1" applyAlignment="1">
      <alignment horizontal="center" vertical="center"/>
    </xf>
    <xf numFmtId="0" fontId="3" fillId="7" borderId="16" xfId="0" applyFont="1" applyFill="1" applyBorder="1" applyAlignment="1">
      <alignment vertical="center"/>
    </xf>
    <xf numFmtId="0" fontId="3" fillId="7" borderId="19" xfId="0" applyFont="1" applyFill="1" applyBorder="1" applyAlignment="1">
      <alignment horizontal="center" vertical="center"/>
    </xf>
    <xf numFmtId="0" fontId="3" fillId="7" borderId="20" xfId="0" applyFont="1" applyFill="1" applyBorder="1" applyAlignment="1">
      <alignment vertical="center"/>
    </xf>
    <xf numFmtId="0" fontId="3" fillId="7" borderId="23" xfId="0" applyFont="1" applyFill="1" applyBorder="1" applyAlignment="1">
      <alignment horizontal="center" vertical="center"/>
    </xf>
    <xf numFmtId="0" fontId="3" fillId="7" borderId="24" xfId="0" applyFont="1" applyFill="1" applyBorder="1" applyAlignment="1">
      <alignment vertical="center"/>
    </xf>
    <xf numFmtId="0" fontId="3" fillId="15" borderId="15" xfId="0" applyFont="1" applyFill="1" applyBorder="1" applyAlignment="1">
      <alignment horizontal="center" vertical="center"/>
    </xf>
    <xf numFmtId="0" fontId="3" fillId="15" borderId="16" xfId="0" applyFont="1" applyFill="1" applyBorder="1" applyAlignment="1">
      <alignment vertical="center"/>
    </xf>
    <xf numFmtId="0" fontId="3" fillId="15" borderId="19" xfId="0" applyFont="1" applyFill="1" applyBorder="1" applyAlignment="1">
      <alignment horizontal="center" vertical="center"/>
    </xf>
    <xf numFmtId="0" fontId="3" fillId="15" borderId="20" xfId="0" applyFont="1" applyFill="1" applyBorder="1" applyAlignment="1">
      <alignment vertical="center"/>
    </xf>
    <xf numFmtId="0" fontId="3" fillId="15" borderId="23" xfId="0" applyFont="1" applyFill="1" applyBorder="1" applyAlignment="1">
      <alignment horizontal="center" vertical="center"/>
    </xf>
    <xf numFmtId="0" fontId="3" fillId="15" borderId="24" xfId="0" applyFont="1" applyFill="1" applyBorder="1" applyAlignment="1">
      <alignment vertical="center"/>
    </xf>
    <xf numFmtId="45" fontId="3" fillId="2" borderId="20" xfId="0" applyNumberFormat="1" applyFont="1" applyFill="1" applyBorder="1" applyAlignment="1" applyProtection="1">
      <alignment vertical="center"/>
      <protection locked="0"/>
    </xf>
    <xf numFmtId="0" fontId="4" fillId="0" borderId="1" xfId="0" applyFont="1" applyBorder="1" applyAlignment="1">
      <alignment vertical="center"/>
    </xf>
    <xf numFmtId="0" fontId="5" fillId="2" borderId="1" xfId="0" applyFont="1" applyFill="1" applyBorder="1" applyAlignment="1">
      <alignment horizontal="right" vertical="top"/>
    </xf>
    <xf numFmtId="0" fontId="27" fillId="0" borderId="0" xfId="0" applyFont="1" applyAlignment="1">
      <alignment horizontal="right" vertical="center"/>
    </xf>
    <xf numFmtId="0" fontId="10" fillId="14" borderId="0" xfId="0" applyFont="1" applyFill="1" applyAlignment="1">
      <alignment horizontal="left" vertical="top"/>
    </xf>
    <xf numFmtId="0" fontId="10" fillId="13" borderId="0" xfId="0" applyFont="1" applyFill="1" applyAlignment="1">
      <alignment horizontal="left" vertical="top"/>
    </xf>
    <xf numFmtId="0" fontId="10" fillId="15" borderId="0" xfId="0" applyFont="1" applyFill="1" applyAlignment="1">
      <alignment horizontal="left" vertical="top"/>
    </xf>
    <xf numFmtId="0" fontId="38" fillId="0" borderId="0" xfId="0" applyFont="1"/>
    <xf numFmtId="0" fontId="38" fillId="0" borderId="0" xfId="0" applyFont="1" applyAlignment="1">
      <alignment horizontal="left"/>
    </xf>
    <xf numFmtId="0" fontId="39" fillId="0" borderId="0" xfId="0" applyFont="1" applyAlignment="1">
      <alignment horizontal="left" vertical="center"/>
    </xf>
    <xf numFmtId="0" fontId="39" fillId="0" borderId="0" xfId="0" applyFont="1" applyAlignment="1">
      <alignment horizontal="left" vertical="center" indent="1"/>
    </xf>
    <xf numFmtId="0" fontId="38" fillId="0" borderId="0" xfId="0" applyFont="1" applyAlignment="1">
      <alignment vertical="center"/>
    </xf>
    <xf numFmtId="0" fontId="0" fillId="2" borderId="0" xfId="0" applyFill="1"/>
    <xf numFmtId="0" fontId="38" fillId="2" borderId="2" xfId="0" applyFont="1" applyFill="1" applyBorder="1" applyAlignment="1">
      <alignment vertical="center" wrapText="1"/>
    </xf>
    <xf numFmtId="0" fontId="38" fillId="2" borderId="13" xfId="0" applyFont="1" applyFill="1" applyBorder="1" applyAlignment="1">
      <alignment vertical="center" wrapText="1"/>
    </xf>
    <xf numFmtId="0" fontId="38" fillId="4" borderId="12" xfId="0" applyFont="1" applyFill="1" applyBorder="1" applyAlignment="1" applyProtection="1">
      <alignment vertical="center"/>
      <protection locked="0"/>
    </xf>
    <xf numFmtId="0" fontId="8" fillId="0" borderId="0" xfId="0" applyFont="1" applyAlignment="1">
      <alignment vertical="center"/>
    </xf>
    <xf numFmtId="0" fontId="14" fillId="0" borderId="0" xfId="0" applyFont="1" applyAlignment="1">
      <alignment horizontal="left"/>
    </xf>
    <xf numFmtId="0" fontId="23" fillId="10" borderId="12" xfId="0" applyFont="1" applyFill="1" applyBorder="1" applyAlignment="1">
      <alignment vertical="center"/>
    </xf>
    <xf numFmtId="0" fontId="23" fillId="10" borderId="12" xfId="0" applyFont="1" applyFill="1" applyBorder="1" applyAlignment="1">
      <alignment horizontal="center" vertical="center"/>
    </xf>
    <xf numFmtId="0" fontId="0" fillId="10" borderId="49" xfId="0" applyFill="1" applyBorder="1" applyAlignment="1">
      <alignment horizontal="center" vertical="center"/>
    </xf>
    <xf numFmtId="0" fontId="0" fillId="0" borderId="43" xfId="0" applyBorder="1" applyAlignment="1" applyProtection="1">
      <alignment vertical="center"/>
      <protection locked="0"/>
    </xf>
    <xf numFmtId="0" fontId="0" fillId="0" borderId="41" xfId="0" applyBorder="1" applyAlignment="1" applyProtection="1">
      <alignment vertical="center" shrinkToFit="1"/>
      <protection locked="0"/>
    </xf>
    <xf numFmtId="0" fontId="0" fillId="0" borderId="43" xfId="0" applyBorder="1" applyAlignment="1" applyProtection="1">
      <alignment vertical="center" shrinkToFit="1"/>
      <protection locked="0"/>
    </xf>
    <xf numFmtId="0" fontId="0" fillId="10" borderId="70" xfId="0" applyFill="1" applyBorder="1" applyAlignment="1">
      <alignment horizontal="center" vertical="center"/>
    </xf>
    <xf numFmtId="0" fontId="0" fillId="0" borderId="71" xfId="0" applyBorder="1" applyAlignment="1" applyProtection="1">
      <alignment vertical="center"/>
      <protection locked="0"/>
    </xf>
    <xf numFmtId="0" fontId="0" fillId="0" borderId="73" xfId="0" applyBorder="1" applyAlignment="1" applyProtection="1">
      <alignment vertical="center" shrinkToFit="1"/>
      <protection locked="0"/>
    </xf>
    <xf numFmtId="0" fontId="0" fillId="0" borderId="71" xfId="0" applyBorder="1" applyAlignment="1" applyProtection="1">
      <alignment vertical="center" shrinkToFit="1"/>
      <protection locked="0"/>
    </xf>
    <xf numFmtId="0" fontId="0" fillId="10" borderId="50" xfId="0" applyFill="1" applyBorder="1" applyAlignment="1">
      <alignment horizontal="center" vertical="center"/>
    </xf>
    <xf numFmtId="0" fontId="0" fillId="0" borderId="51" xfId="0" applyBorder="1" applyAlignment="1" applyProtection="1">
      <alignment vertical="center"/>
      <protection locked="0"/>
    </xf>
    <xf numFmtId="0" fontId="0" fillId="0" borderId="44" xfId="0" applyBorder="1" applyAlignment="1" applyProtection="1">
      <alignment vertical="center" shrinkToFit="1"/>
      <protection locked="0"/>
    </xf>
    <xf numFmtId="0" fontId="0" fillId="0" borderId="51" xfId="0" applyBorder="1" applyAlignment="1" applyProtection="1">
      <alignment vertical="center" shrinkToFit="1"/>
      <protection locked="0"/>
    </xf>
    <xf numFmtId="0" fontId="20" fillId="0" borderId="74" xfId="2" applyFont="1" applyBorder="1">
      <alignment vertical="center"/>
    </xf>
    <xf numFmtId="0" fontId="31" fillId="0" borderId="75" xfId="2" applyFont="1" applyBorder="1">
      <alignment vertical="center"/>
    </xf>
    <xf numFmtId="0" fontId="34" fillId="0" borderId="0" xfId="2" applyFont="1">
      <alignment vertical="center"/>
    </xf>
    <xf numFmtId="0" fontId="20" fillId="0" borderId="79" xfId="2" applyFont="1" applyBorder="1" applyAlignment="1">
      <alignment horizontal="center" vertical="center"/>
    </xf>
    <xf numFmtId="0" fontId="20" fillId="10" borderId="43" xfId="2" applyFont="1" applyFill="1" applyBorder="1" applyAlignment="1">
      <alignment vertical="center" shrinkToFit="1"/>
    </xf>
    <xf numFmtId="0" fontId="20" fillId="0" borderId="8" xfId="2" applyFont="1" applyBorder="1">
      <alignment vertical="center"/>
    </xf>
    <xf numFmtId="0" fontId="20" fillId="0" borderId="82" xfId="2" applyFont="1" applyBorder="1">
      <alignment vertical="center"/>
    </xf>
    <xf numFmtId="0" fontId="20" fillId="0" borderId="10" xfId="2" applyFont="1" applyBorder="1">
      <alignment vertical="center"/>
    </xf>
    <xf numFmtId="0" fontId="12" fillId="10" borderId="28" xfId="0" applyFont="1" applyFill="1" applyBorder="1" applyAlignment="1">
      <alignment horizontal="left" vertical="center"/>
    </xf>
    <xf numFmtId="0" fontId="12" fillId="10" borderId="14" xfId="0" applyFont="1" applyFill="1" applyBorder="1" applyAlignment="1">
      <alignment horizontal="left" vertical="center"/>
    </xf>
    <xf numFmtId="0" fontId="10" fillId="10" borderId="61" xfId="0" applyFont="1" applyFill="1" applyBorder="1" applyAlignment="1">
      <alignment horizontal="left" vertical="center"/>
    </xf>
    <xf numFmtId="0" fontId="12" fillId="10" borderId="5" xfId="0" applyFont="1" applyFill="1" applyBorder="1" applyAlignment="1">
      <alignment horizontal="left" vertical="center"/>
    </xf>
    <xf numFmtId="0" fontId="10" fillId="10" borderId="49" xfId="0" applyFont="1" applyFill="1" applyBorder="1" applyAlignment="1">
      <alignment horizontal="left" vertical="center"/>
    </xf>
    <xf numFmtId="0" fontId="12" fillId="10" borderId="50" xfId="0" applyFont="1" applyFill="1" applyBorder="1" applyAlignment="1">
      <alignment horizontal="left" vertical="center"/>
    </xf>
    <xf numFmtId="0" fontId="12" fillId="10" borderId="49" xfId="0" applyFont="1" applyFill="1" applyBorder="1" applyAlignment="1">
      <alignment horizontal="left" vertical="center"/>
    </xf>
    <xf numFmtId="0" fontId="12" fillId="10" borderId="14" xfId="0" applyFont="1" applyFill="1" applyBorder="1" applyAlignment="1">
      <alignment vertical="center" wrapText="1"/>
    </xf>
    <xf numFmtId="0" fontId="12" fillId="10" borderId="49" xfId="0" applyFont="1" applyFill="1" applyBorder="1" applyAlignment="1">
      <alignment vertical="center"/>
    </xf>
    <xf numFmtId="0" fontId="12" fillId="10" borderId="41" xfId="0" applyFont="1" applyFill="1" applyBorder="1" applyAlignment="1">
      <alignment horizontal="left" vertical="center"/>
    </xf>
    <xf numFmtId="0" fontId="27" fillId="10" borderId="5" xfId="0" applyFont="1" applyFill="1" applyBorder="1" applyAlignment="1">
      <alignment horizontal="center" vertical="center"/>
    </xf>
    <xf numFmtId="0" fontId="27" fillId="0" borderId="74" xfId="0" applyFont="1" applyBorder="1" applyAlignment="1">
      <alignment horizontal="left" vertical="center"/>
    </xf>
    <xf numFmtId="0" fontId="40" fillId="0" borderId="0" xfId="0" applyFont="1" applyAlignment="1">
      <alignment vertical="top"/>
    </xf>
    <xf numFmtId="0" fontId="41" fillId="0" borderId="1" xfId="0" applyFont="1" applyBorder="1" applyAlignment="1">
      <alignment horizontal="left" vertical="center"/>
    </xf>
    <xf numFmtId="0" fontId="41" fillId="0" borderId="44" xfId="0" applyFont="1" applyBorder="1" applyAlignment="1">
      <alignment horizontal="left" vertical="center"/>
    </xf>
    <xf numFmtId="0" fontId="41" fillId="0" borderId="41" xfId="0" applyFont="1" applyBorder="1" applyAlignment="1">
      <alignment horizontal="left" vertical="center"/>
    </xf>
    <xf numFmtId="0" fontId="41" fillId="0" borderId="43" xfId="0" applyFont="1" applyBorder="1" applyAlignment="1">
      <alignment horizontal="left" vertical="center"/>
    </xf>
    <xf numFmtId="0" fontId="41" fillId="0" borderId="62" xfId="0" applyFont="1" applyBorder="1" applyAlignment="1">
      <alignment horizontal="left" vertical="center"/>
    </xf>
    <xf numFmtId="0" fontId="41" fillId="0" borderId="5" xfId="0" applyFont="1" applyBorder="1" applyAlignment="1">
      <alignment horizontal="left" vertical="center"/>
    </xf>
    <xf numFmtId="0" fontId="6" fillId="2" borderId="2" xfId="0" applyFont="1" applyFill="1" applyBorder="1" applyAlignment="1">
      <alignment horizontal="left" vertical="center"/>
    </xf>
    <xf numFmtId="0" fontId="9" fillId="2" borderId="2" xfId="0" applyFont="1" applyFill="1" applyBorder="1" applyAlignment="1">
      <alignment horizontal="left" vertical="center"/>
    </xf>
    <xf numFmtId="0" fontId="9" fillId="2" borderId="53" xfId="0" applyFont="1" applyFill="1" applyBorder="1" applyAlignment="1">
      <alignment vertical="center"/>
    </xf>
    <xf numFmtId="0" fontId="9" fillId="2" borderId="1" xfId="0" applyFont="1" applyFill="1" applyBorder="1" applyAlignment="1">
      <alignment horizontal="left" vertical="top"/>
    </xf>
    <xf numFmtId="0" fontId="9" fillId="2" borderId="2" xfId="0" applyFont="1" applyFill="1" applyBorder="1" applyAlignment="1">
      <alignment horizontal="left" vertical="top"/>
    </xf>
    <xf numFmtId="0" fontId="31" fillId="10" borderId="81" xfId="2" applyFont="1" applyFill="1" applyBorder="1" applyAlignment="1">
      <alignment horizontal="left" vertical="center"/>
    </xf>
    <xf numFmtId="0" fontId="31" fillId="10" borderId="63" xfId="2" applyFont="1" applyFill="1" applyBorder="1" applyAlignment="1">
      <alignment horizontal="left" vertical="center"/>
    </xf>
    <xf numFmtId="0" fontId="33" fillId="10" borderId="62" xfId="2" applyFont="1" applyFill="1" applyBorder="1" applyAlignment="1">
      <alignment vertical="center" textRotation="91"/>
    </xf>
    <xf numFmtId="0" fontId="20" fillId="10" borderId="75" xfId="2" applyFont="1" applyFill="1" applyBorder="1">
      <alignment vertical="center"/>
    </xf>
    <xf numFmtId="0" fontId="20" fillId="10" borderId="43" xfId="2" applyFont="1" applyFill="1" applyBorder="1" applyAlignment="1">
      <alignment horizontal="left" vertical="center"/>
    </xf>
    <xf numFmtId="0" fontId="20" fillId="10" borderId="43" xfId="2" applyFont="1" applyFill="1" applyBorder="1">
      <alignment vertical="center"/>
    </xf>
    <xf numFmtId="0" fontId="31" fillId="10" borderId="75" xfId="2" applyFont="1" applyFill="1" applyBorder="1">
      <alignment vertical="center"/>
    </xf>
    <xf numFmtId="0" fontId="31" fillId="10" borderId="43" xfId="2" applyFont="1" applyFill="1" applyBorder="1">
      <alignment vertical="center"/>
    </xf>
    <xf numFmtId="0" fontId="31" fillId="0" borderId="42" xfId="2" applyFont="1" applyBorder="1" applyAlignment="1">
      <alignment vertical="center" shrinkToFit="1"/>
    </xf>
    <xf numFmtId="0" fontId="42" fillId="0" borderId="0" xfId="2" applyFont="1">
      <alignment vertical="center"/>
    </xf>
    <xf numFmtId="181" fontId="20" fillId="0" borderId="84" xfId="2" applyNumberFormat="1" applyFont="1" applyBorder="1" applyAlignment="1">
      <alignment horizontal="center" vertical="center"/>
    </xf>
    <xf numFmtId="0" fontId="20" fillId="0" borderId="84" xfId="2" applyFont="1" applyBorder="1" applyAlignment="1">
      <alignment horizontal="center" vertical="center"/>
    </xf>
    <xf numFmtId="0" fontId="3" fillId="4" borderId="2" xfId="0" applyFont="1" applyFill="1" applyBorder="1" applyAlignment="1">
      <alignment horizontal="left" vertical="center"/>
    </xf>
    <xf numFmtId="0" fontId="3" fillId="4" borderId="13" xfId="0" applyFont="1" applyFill="1" applyBorder="1" applyAlignment="1">
      <alignment horizontal="left" vertical="center"/>
    </xf>
    <xf numFmtId="0" fontId="3" fillId="2" borderId="4" xfId="0" applyFont="1" applyFill="1" applyBorder="1" applyAlignment="1">
      <alignment vertical="center"/>
    </xf>
    <xf numFmtId="0" fontId="3" fillId="2" borderId="7" xfId="0" applyFont="1" applyFill="1" applyBorder="1" applyAlignment="1">
      <alignment vertical="center"/>
    </xf>
    <xf numFmtId="45" fontId="9" fillId="2" borderId="20" xfId="0" applyNumberFormat="1" applyFont="1" applyFill="1" applyBorder="1" applyAlignment="1" applyProtection="1">
      <alignment horizontal="left" vertical="center"/>
      <protection locked="0"/>
    </xf>
    <xf numFmtId="0" fontId="11" fillId="0" borderId="0" xfId="0" applyFont="1" applyAlignment="1">
      <alignment horizontal="center"/>
    </xf>
    <xf numFmtId="0" fontId="3" fillId="12" borderId="59" xfId="0" applyFont="1" applyFill="1" applyBorder="1" applyAlignment="1">
      <alignment horizontal="center" vertical="center"/>
    </xf>
    <xf numFmtId="0" fontId="38" fillId="2" borderId="3" xfId="0" applyFont="1" applyFill="1" applyBorder="1" applyAlignment="1" applyProtection="1">
      <alignment horizontal="left" vertical="center" wrapText="1"/>
      <protection locked="0"/>
    </xf>
    <xf numFmtId="0" fontId="27" fillId="0" borderId="75" xfId="0" applyFont="1" applyBorder="1" applyAlignment="1">
      <alignment horizontal="centerContinuous" vertical="center"/>
    </xf>
    <xf numFmtId="0" fontId="10" fillId="0" borderId="43" xfId="0" applyFont="1" applyBorder="1" applyAlignment="1">
      <alignment horizontal="centerContinuous" vertical="top"/>
    </xf>
    <xf numFmtId="0" fontId="10" fillId="0" borderId="42" xfId="0" applyFont="1" applyBorder="1" applyAlignment="1">
      <alignment horizontal="centerContinuous" vertical="top"/>
    </xf>
    <xf numFmtId="177" fontId="5" fillId="0" borderId="0" xfId="0" applyNumberFormat="1" applyFont="1" applyAlignment="1">
      <alignment horizontal="center" vertical="center"/>
    </xf>
    <xf numFmtId="0" fontId="3" fillId="4" borderId="0" xfId="0" applyFont="1" applyFill="1" applyAlignment="1">
      <alignment vertical="center"/>
    </xf>
    <xf numFmtId="0" fontId="6" fillId="0" borderId="8" xfId="0" applyFont="1" applyBorder="1" applyAlignment="1">
      <alignment horizontal="left" vertical="center"/>
    </xf>
    <xf numFmtId="0" fontId="20" fillId="0" borderId="0" xfId="2" applyFont="1" applyAlignment="1">
      <alignment horizontal="center" vertical="top"/>
    </xf>
    <xf numFmtId="176" fontId="22" fillId="0" borderId="1" xfId="2" applyNumberFormat="1" applyFont="1" applyBorder="1">
      <alignment vertical="center"/>
    </xf>
    <xf numFmtId="0" fontId="22" fillId="0" borderId="0" xfId="2" applyFont="1" applyAlignment="1"/>
    <xf numFmtId="0" fontId="34" fillId="0" borderId="0" xfId="2" applyFont="1" applyAlignment="1"/>
    <xf numFmtId="0" fontId="22" fillId="0" borderId="1" xfId="2" applyFont="1" applyBorder="1" applyAlignment="1">
      <alignment vertical="top"/>
    </xf>
    <xf numFmtId="0" fontId="20" fillId="0" borderId="1" xfId="2" applyFont="1" applyBorder="1" applyAlignment="1"/>
    <xf numFmtId="49" fontId="3" fillId="2" borderId="5" xfId="0" applyNumberFormat="1" applyFont="1" applyFill="1" applyBorder="1" applyAlignment="1" applyProtection="1">
      <alignment horizontal="left" vertical="center"/>
      <protection locked="0"/>
    </xf>
    <xf numFmtId="0" fontId="3" fillId="4" borderId="46" xfId="0" applyFont="1" applyFill="1" applyBorder="1" applyAlignment="1">
      <alignment horizontal="center" vertical="center"/>
    </xf>
    <xf numFmtId="0" fontId="3" fillId="4" borderId="85" xfId="0" applyFont="1" applyFill="1" applyBorder="1" applyAlignment="1">
      <alignment vertical="center"/>
    </xf>
    <xf numFmtId="0" fontId="3" fillId="4" borderId="39" xfId="0" applyFont="1" applyFill="1" applyBorder="1" applyAlignment="1">
      <alignment vertical="center"/>
    </xf>
    <xf numFmtId="0" fontId="3" fillId="4" borderId="39" xfId="0" applyFont="1" applyFill="1" applyBorder="1" applyAlignment="1">
      <alignment horizontal="left" vertical="center"/>
    </xf>
    <xf numFmtId="0" fontId="3" fillId="4" borderId="86" xfId="0" applyFont="1" applyFill="1" applyBorder="1" applyAlignment="1">
      <alignment vertical="center"/>
    </xf>
    <xf numFmtId="0" fontId="3" fillId="4" borderId="85" xfId="0" applyFont="1" applyFill="1" applyBorder="1" applyAlignment="1" applyProtection="1">
      <alignment vertical="center"/>
      <protection locked="0"/>
    </xf>
    <xf numFmtId="0" fontId="20" fillId="0" borderId="0" xfId="2" applyFont="1" applyAlignment="1">
      <alignment horizontal="left" indent="1"/>
    </xf>
    <xf numFmtId="0" fontId="22" fillId="0" borderId="0" xfId="2" applyFont="1" applyAlignment="1">
      <alignment horizontal="left" indent="1"/>
    </xf>
    <xf numFmtId="0" fontId="22" fillId="0" borderId="0" xfId="2" applyFont="1" applyAlignment="1">
      <alignment horizontal="left" vertical="top" indent="1"/>
    </xf>
    <xf numFmtId="0" fontId="11" fillId="0" borderId="0" xfId="0" applyFont="1" applyAlignment="1">
      <alignment horizontal="centerContinuous"/>
    </xf>
    <xf numFmtId="0" fontId="27" fillId="0" borderId="0" xfId="0" applyFont="1"/>
    <xf numFmtId="0" fontId="11" fillId="0" borderId="0" xfId="0" applyFont="1" applyAlignment="1">
      <alignment horizontal="right"/>
    </xf>
    <xf numFmtId="0" fontId="0" fillId="0" borderId="71" xfId="0" applyBorder="1" applyAlignment="1">
      <alignment vertical="center"/>
    </xf>
    <xf numFmtId="0" fontId="0" fillId="0" borderId="43" xfId="0" applyBorder="1" applyAlignment="1">
      <alignment vertical="center"/>
    </xf>
    <xf numFmtId="0" fontId="0" fillId="0" borderId="51" xfId="0" applyBorder="1" applyAlignment="1">
      <alignment vertical="center"/>
    </xf>
    <xf numFmtId="0" fontId="0" fillId="0" borderId="43" xfId="0" applyBorder="1" applyAlignment="1">
      <alignment vertical="center" shrinkToFit="1"/>
    </xf>
    <xf numFmtId="0" fontId="0" fillId="0" borderId="71" xfId="0" applyBorder="1" applyAlignment="1">
      <alignment vertical="center" shrinkToFit="1"/>
    </xf>
    <xf numFmtId="0" fontId="0" fillId="0" borderId="51" xfId="0" applyBorder="1" applyAlignment="1">
      <alignment vertical="center" shrinkToFit="1"/>
    </xf>
    <xf numFmtId="0" fontId="19" fillId="0" borderId="0" xfId="0" applyFont="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indent="2"/>
    </xf>
    <xf numFmtId="0" fontId="44" fillId="0" borderId="0" xfId="0" applyFont="1" applyAlignment="1">
      <alignment horizontal="center" vertical="center"/>
    </xf>
    <xf numFmtId="0" fontId="38" fillId="0" borderId="0" xfId="0" applyFont="1" applyAlignment="1">
      <alignment horizontal="left" vertical="center"/>
    </xf>
    <xf numFmtId="0" fontId="6" fillId="0" borderId="0" xfId="0" applyFont="1" applyAlignment="1">
      <alignment horizontal="right" vertical="center"/>
    </xf>
    <xf numFmtId="0" fontId="38" fillId="4" borderId="0" xfId="0" applyFont="1" applyFill="1" applyAlignment="1">
      <alignment horizontal="left" vertical="center"/>
    </xf>
    <xf numFmtId="0" fontId="6" fillId="4" borderId="0" xfId="0" applyFont="1" applyFill="1" applyAlignment="1">
      <alignment horizontal="right" vertical="center"/>
    </xf>
    <xf numFmtId="0" fontId="38" fillId="4" borderId="0" xfId="0" applyFont="1" applyFill="1"/>
    <xf numFmtId="0" fontId="39" fillId="0" borderId="0" xfId="0" applyFont="1" applyAlignment="1">
      <alignment vertical="center"/>
    </xf>
    <xf numFmtId="176" fontId="3" fillId="16" borderId="12" xfId="0" applyNumberFormat="1" applyFont="1" applyFill="1" applyBorder="1" applyAlignment="1" applyProtection="1">
      <alignment horizontal="left" vertical="center"/>
      <protection locked="0"/>
    </xf>
    <xf numFmtId="0" fontId="3" fillId="16" borderId="3" xfId="0" applyFont="1" applyFill="1" applyBorder="1" applyAlignment="1">
      <alignment horizontal="left" vertical="center"/>
    </xf>
    <xf numFmtId="180" fontId="3" fillId="16" borderId="12" xfId="0" applyNumberFormat="1" applyFont="1" applyFill="1" applyBorder="1" applyAlignment="1" applyProtection="1">
      <alignment vertical="center"/>
      <protection locked="0"/>
    </xf>
    <xf numFmtId="0" fontId="3" fillId="16" borderId="3" xfId="0" applyFont="1" applyFill="1" applyBorder="1" applyAlignment="1" applyProtection="1">
      <alignment horizontal="left" vertical="center"/>
      <protection locked="0"/>
    </xf>
    <xf numFmtId="0" fontId="4" fillId="16" borderId="2" xfId="0" applyFont="1" applyFill="1" applyBorder="1" applyAlignment="1">
      <alignment vertical="center"/>
    </xf>
    <xf numFmtId="0" fontId="6" fillId="16" borderId="12" xfId="0" applyFont="1" applyFill="1" applyBorder="1" applyAlignment="1">
      <alignment vertical="center"/>
    </xf>
    <xf numFmtId="0" fontId="3" fillId="16" borderId="2" xfId="0" applyFont="1" applyFill="1" applyBorder="1" applyAlignment="1">
      <alignment vertical="center"/>
    </xf>
    <xf numFmtId="49" fontId="3" fillId="16" borderId="2" xfId="0" applyNumberFormat="1" applyFont="1" applyFill="1" applyBorder="1" applyAlignment="1">
      <alignment vertical="center"/>
    </xf>
    <xf numFmtId="49" fontId="3" fillId="16" borderId="1" xfId="0" applyNumberFormat="1" applyFont="1" applyFill="1" applyBorder="1" applyAlignment="1">
      <alignment horizontal="left" vertical="center"/>
    </xf>
    <xf numFmtId="0" fontId="3" fillId="16" borderId="5" xfId="0" applyFont="1" applyFill="1" applyBorder="1" applyAlignment="1">
      <alignment horizontal="left" vertical="center"/>
    </xf>
    <xf numFmtId="0" fontId="6" fillId="16" borderId="3" xfId="0" applyFont="1" applyFill="1" applyBorder="1" applyAlignment="1">
      <alignment vertical="center"/>
    </xf>
    <xf numFmtId="0" fontId="3" fillId="16" borderId="1" xfId="0" applyFont="1" applyFill="1" applyBorder="1" applyAlignment="1">
      <alignment vertical="center"/>
    </xf>
    <xf numFmtId="176" fontId="4" fillId="16" borderId="1" xfId="0" applyNumberFormat="1" applyFont="1" applyFill="1" applyBorder="1" applyAlignment="1" applyProtection="1">
      <alignment horizontal="left" vertical="center"/>
      <protection locked="0"/>
    </xf>
    <xf numFmtId="0" fontId="4" fillId="16" borderId="2" xfId="0" applyFont="1" applyFill="1" applyBorder="1" applyAlignment="1" applyProtection="1">
      <alignment horizontal="left" vertical="center"/>
      <protection locked="0"/>
    </xf>
    <xf numFmtId="0" fontId="6" fillId="16" borderId="13" xfId="0" applyFont="1" applyFill="1" applyBorder="1" applyAlignment="1">
      <alignment horizontal="right" vertical="center"/>
    </xf>
    <xf numFmtId="49" fontId="3" fillId="16" borderId="27" xfId="0" applyNumberFormat="1" applyFont="1" applyFill="1" applyBorder="1" applyAlignment="1">
      <alignment horizontal="center" vertical="center"/>
    </xf>
    <xf numFmtId="0" fontId="6" fillId="16" borderId="0" xfId="0" applyFont="1" applyFill="1" applyAlignment="1">
      <alignment vertical="center"/>
    </xf>
    <xf numFmtId="0" fontId="7" fillId="16" borderId="10" xfId="0" applyFont="1" applyFill="1" applyBorder="1" applyAlignment="1">
      <alignment horizontal="left" vertical="top" wrapText="1"/>
    </xf>
    <xf numFmtId="0" fontId="3" fillId="16" borderId="5" xfId="0" applyFont="1" applyFill="1" applyBorder="1" applyAlignment="1" applyProtection="1">
      <alignment horizontal="left" vertical="center"/>
      <protection locked="0"/>
    </xf>
    <xf numFmtId="0" fontId="3" fillId="16" borderId="0" xfId="0" applyFont="1" applyFill="1" applyAlignment="1" applyProtection="1">
      <alignment horizontal="left" vertical="center"/>
      <protection locked="0"/>
    </xf>
    <xf numFmtId="0" fontId="6" fillId="16" borderId="0" xfId="0" applyFont="1" applyFill="1" applyProtection="1">
      <protection locked="0"/>
    </xf>
    <xf numFmtId="0" fontId="3" fillId="16" borderId="14" xfId="0" applyFont="1" applyFill="1" applyBorder="1" applyAlignment="1">
      <alignment horizontal="center" vertical="center"/>
    </xf>
    <xf numFmtId="0" fontId="3" fillId="16" borderId="5" xfId="0" applyFont="1" applyFill="1" applyBorder="1"/>
    <xf numFmtId="0" fontId="6" fillId="16" borderId="1" xfId="0" applyFont="1" applyFill="1" applyBorder="1"/>
    <xf numFmtId="0" fontId="6" fillId="16" borderId="1" xfId="0" applyFont="1" applyFill="1" applyBorder="1" applyAlignment="1">
      <alignment horizontal="left" vertical="center"/>
    </xf>
    <xf numFmtId="0" fontId="3" fillId="16" borderId="11" xfId="0" applyFont="1" applyFill="1" applyBorder="1" applyAlignment="1">
      <alignment vertical="center"/>
    </xf>
    <xf numFmtId="0" fontId="4" fillId="16" borderId="9" xfId="0" applyFont="1" applyFill="1" applyBorder="1" applyAlignment="1">
      <alignment vertical="center"/>
    </xf>
    <xf numFmtId="0" fontId="3" fillId="16" borderId="39" xfId="0" applyFont="1" applyFill="1" applyBorder="1" applyAlignment="1">
      <alignment vertical="center"/>
    </xf>
    <xf numFmtId="0" fontId="3" fillId="16" borderId="39" xfId="0" applyFont="1" applyFill="1" applyBorder="1" applyAlignment="1">
      <alignment horizontal="left" vertical="center"/>
    </xf>
    <xf numFmtId="0" fontId="3" fillId="16" borderId="40" xfId="0" applyFont="1" applyFill="1" applyBorder="1" applyAlignment="1">
      <alignment vertical="center"/>
    </xf>
    <xf numFmtId="0" fontId="3" fillId="16" borderId="6" xfId="0" applyFont="1" applyFill="1" applyBorder="1" applyAlignment="1">
      <alignment vertical="center"/>
    </xf>
    <xf numFmtId="0" fontId="3" fillId="16" borderId="4" xfId="0" applyFont="1" applyFill="1" applyBorder="1" applyAlignment="1">
      <alignment vertical="center"/>
    </xf>
    <xf numFmtId="0" fontId="3" fillId="16" borderId="7" xfId="0" applyFont="1" applyFill="1" applyBorder="1" applyAlignment="1">
      <alignment vertical="center"/>
    </xf>
    <xf numFmtId="0" fontId="3" fillId="16" borderId="8" xfId="0" applyFont="1" applyFill="1" applyBorder="1" applyAlignment="1">
      <alignment vertical="center"/>
    </xf>
    <xf numFmtId="0" fontId="3" fillId="16" borderId="0" xfId="0" applyFont="1" applyFill="1" applyAlignment="1">
      <alignment vertical="center"/>
    </xf>
    <xf numFmtId="0" fontId="3" fillId="16" borderId="10" xfId="0" applyFont="1" applyFill="1" applyBorder="1" applyAlignment="1">
      <alignment vertical="center"/>
    </xf>
    <xf numFmtId="0" fontId="3" fillId="16" borderId="0" xfId="0" applyFont="1" applyFill="1" applyAlignment="1">
      <alignment horizontal="right" vertical="center"/>
    </xf>
    <xf numFmtId="0" fontId="4" fillId="16" borderId="0" xfId="0" applyFont="1" applyFill="1" applyAlignment="1" applyProtection="1">
      <alignment horizontal="left" vertical="center"/>
      <protection locked="0"/>
    </xf>
    <xf numFmtId="0" fontId="6" fillId="16" borderId="0" xfId="0" applyFont="1" applyFill="1" applyAlignment="1" applyProtection="1">
      <alignment vertical="center"/>
      <protection locked="0"/>
    </xf>
    <xf numFmtId="0" fontId="3" fillId="16" borderId="0" xfId="0" applyFont="1" applyFill="1" applyAlignment="1">
      <alignment horizontal="left" vertical="center"/>
    </xf>
    <xf numFmtId="0" fontId="3" fillId="16" borderId="5" xfId="0" applyFont="1" applyFill="1" applyBorder="1" applyAlignment="1">
      <alignment vertical="center"/>
    </xf>
    <xf numFmtId="0" fontId="6" fillId="16" borderId="1" xfId="0" applyFont="1" applyFill="1" applyBorder="1" applyAlignment="1">
      <alignment vertical="center"/>
    </xf>
    <xf numFmtId="0" fontId="3" fillId="16" borderId="12" xfId="0" applyFont="1" applyFill="1" applyBorder="1" applyAlignment="1">
      <alignment vertical="center"/>
    </xf>
    <xf numFmtId="0" fontId="4" fillId="16" borderId="4" xfId="0" applyFont="1" applyFill="1" applyBorder="1" applyAlignment="1">
      <alignment horizontal="left" vertical="center"/>
    </xf>
    <xf numFmtId="0" fontId="3" fillId="16" borderId="4" xfId="0" applyFont="1" applyFill="1" applyBorder="1" applyAlignment="1">
      <alignment horizontal="left" vertical="center"/>
    </xf>
    <xf numFmtId="0" fontId="3" fillId="16" borderId="2" xfId="0" applyFont="1" applyFill="1" applyBorder="1" applyAlignment="1">
      <alignment horizontal="left" vertical="center"/>
    </xf>
    <xf numFmtId="0" fontId="3" fillId="16" borderId="7" xfId="0" applyFont="1" applyFill="1" applyBorder="1" applyAlignment="1">
      <alignment horizontal="left" vertical="center"/>
    </xf>
    <xf numFmtId="0" fontId="3" fillId="17" borderId="15" xfId="0" applyFont="1" applyFill="1" applyBorder="1" applyAlignment="1">
      <alignment horizontal="center" vertical="center"/>
    </xf>
    <xf numFmtId="0" fontId="3" fillId="17" borderId="19" xfId="0" applyFont="1" applyFill="1" applyBorder="1" applyAlignment="1">
      <alignment horizontal="center" vertical="center"/>
    </xf>
    <xf numFmtId="0" fontId="3" fillId="17" borderId="23" xfId="0" applyFont="1" applyFill="1" applyBorder="1" applyAlignment="1">
      <alignment horizontal="center" vertical="center"/>
    </xf>
    <xf numFmtId="0" fontId="38" fillId="16" borderId="3" xfId="0" applyFont="1" applyFill="1" applyBorder="1" applyAlignment="1">
      <alignment vertical="center"/>
    </xf>
    <xf numFmtId="0" fontId="38" fillId="16" borderId="13" xfId="0" applyFont="1" applyFill="1" applyBorder="1" applyAlignment="1">
      <alignment vertical="center"/>
    </xf>
    <xf numFmtId="0" fontId="17" fillId="7" borderId="0" xfId="0" applyFont="1" applyFill="1" applyAlignment="1">
      <alignment horizontal="left" vertical="top"/>
    </xf>
    <xf numFmtId="182" fontId="17" fillId="7" borderId="0" xfId="0" applyNumberFormat="1" applyFont="1" applyFill="1" applyAlignment="1">
      <alignment horizontal="center" vertical="top"/>
    </xf>
    <xf numFmtId="0" fontId="20" fillId="10" borderId="76" xfId="2" applyFont="1" applyFill="1" applyBorder="1">
      <alignment vertical="center"/>
    </xf>
    <xf numFmtId="0" fontId="20" fillId="10" borderId="81" xfId="2" applyFont="1" applyFill="1" applyBorder="1" applyAlignment="1">
      <alignment horizontal="left" vertical="center"/>
    </xf>
    <xf numFmtId="0" fontId="31" fillId="10" borderId="76" xfId="2" applyFont="1" applyFill="1" applyBorder="1" applyAlignment="1">
      <alignment horizontal="left" vertical="center"/>
    </xf>
    <xf numFmtId="0" fontId="31" fillId="10" borderId="71" xfId="2" applyFont="1" applyFill="1" applyBorder="1" applyAlignment="1">
      <alignment horizontal="left" vertical="center"/>
    </xf>
    <xf numFmtId="0" fontId="20" fillId="0" borderId="65" xfId="2" applyFont="1" applyBorder="1">
      <alignment vertical="center"/>
    </xf>
    <xf numFmtId="0" fontId="20" fillId="0" borderId="65" xfId="2" applyFont="1" applyBorder="1" applyAlignment="1">
      <alignment horizontal="left" vertical="center"/>
    </xf>
    <xf numFmtId="0" fontId="28" fillId="0" borderId="65" xfId="2" applyFont="1" applyBorder="1" applyAlignment="1">
      <alignment horizontal="left" vertical="center" wrapText="1"/>
    </xf>
    <xf numFmtId="0" fontId="20" fillId="0" borderId="65" xfId="2" applyFont="1" applyBorder="1" applyAlignment="1">
      <alignment horizontal="right" vertical="center"/>
    </xf>
    <xf numFmtId="0" fontId="20" fillId="0" borderId="0" xfId="2" applyFont="1" applyAlignment="1"/>
    <xf numFmtId="0" fontId="22" fillId="0" borderId="1" xfId="2" applyFont="1" applyBorder="1" applyAlignment="1"/>
    <xf numFmtId="0" fontId="34" fillId="0" borderId="0" xfId="2" applyFont="1" applyAlignment="1">
      <alignment horizontal="right" vertical="center"/>
    </xf>
    <xf numFmtId="0" fontId="8" fillId="0" borderId="1" xfId="0" applyFont="1" applyBorder="1" applyAlignment="1">
      <alignment vertical="center"/>
    </xf>
    <xf numFmtId="0" fontId="8" fillId="0" borderId="11" xfId="0" applyFont="1" applyBorder="1" applyAlignment="1">
      <alignment vertical="center"/>
    </xf>
    <xf numFmtId="0" fontId="23" fillId="10" borderId="91" xfId="0" applyFont="1" applyFill="1" applyBorder="1" applyAlignment="1">
      <alignment horizontal="center" vertical="center" shrinkToFit="1"/>
    </xf>
    <xf numFmtId="0" fontId="16" fillId="0" borderId="97" xfId="0" applyFont="1" applyBorder="1" applyAlignment="1" applyProtection="1">
      <alignment horizontal="center" vertical="center"/>
      <protection locked="0"/>
    </xf>
    <xf numFmtId="0" fontId="16" fillId="0" borderId="92" xfId="0" applyFont="1" applyBorder="1" applyAlignment="1" applyProtection="1">
      <alignment horizontal="center" vertical="center"/>
      <protection locked="0"/>
    </xf>
    <xf numFmtId="0" fontId="16" fillId="0" borderId="98" xfId="0" applyFont="1"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9" fillId="2" borderId="0" xfId="0" applyFont="1" applyFill="1" applyAlignment="1">
      <alignment horizontal="left" vertical="center"/>
    </xf>
    <xf numFmtId="0" fontId="3" fillId="2" borderId="49" xfId="0" applyFont="1" applyFill="1" applyBorder="1" applyAlignment="1">
      <alignment horizontal="center" vertical="center"/>
    </xf>
    <xf numFmtId="0" fontId="3" fillId="2" borderId="41" xfId="0" applyFont="1" applyFill="1" applyBorder="1" applyAlignment="1" applyProtection="1">
      <alignment horizontal="left" vertical="center"/>
      <protection locked="0"/>
    </xf>
    <xf numFmtId="0" fontId="3" fillId="2" borderId="43" xfId="0" applyFont="1" applyFill="1" applyBorder="1" applyAlignment="1">
      <alignment horizontal="left" vertical="center"/>
    </xf>
    <xf numFmtId="0" fontId="3" fillId="2" borderId="42" xfId="0" applyFont="1" applyFill="1" applyBorder="1" applyAlignment="1">
      <alignment horizontal="left" vertical="center"/>
    </xf>
    <xf numFmtId="0" fontId="6" fillId="2" borderId="3" xfId="0" applyFont="1" applyFill="1" applyBorder="1" applyAlignment="1" applyProtection="1">
      <alignment vertical="center"/>
      <protection locked="0"/>
    </xf>
    <xf numFmtId="0" fontId="9" fillId="2" borderId="2" xfId="0" applyFont="1" applyFill="1" applyBorder="1" applyAlignment="1">
      <alignment vertical="center"/>
    </xf>
    <xf numFmtId="0" fontId="6" fillId="2" borderId="13" xfId="0" applyFont="1" applyFill="1" applyBorder="1" applyAlignment="1">
      <alignment vertical="center"/>
    </xf>
    <xf numFmtId="0" fontId="10" fillId="9" borderId="0" xfId="0" applyFont="1" applyFill="1" applyAlignment="1">
      <alignment vertical="top"/>
    </xf>
    <xf numFmtId="0" fontId="10" fillId="9" borderId="0" xfId="0" applyFont="1" applyFill="1" applyAlignment="1">
      <alignment horizontal="left" vertical="top"/>
    </xf>
    <xf numFmtId="177" fontId="4" fillId="9" borderId="9" xfId="0" applyNumberFormat="1" applyFont="1" applyFill="1" applyBorder="1" applyAlignment="1">
      <alignment horizontal="centerContinuous" vertical="center"/>
    </xf>
    <xf numFmtId="177" fontId="4" fillId="9" borderId="39" xfId="0" applyNumberFormat="1" applyFont="1" applyFill="1" applyBorder="1" applyAlignment="1">
      <alignment horizontal="centerContinuous" vertical="center"/>
    </xf>
    <xf numFmtId="177" fontId="4" fillId="9" borderId="40" xfId="0" applyNumberFormat="1" applyFont="1" applyFill="1" applyBorder="1" applyAlignment="1">
      <alignment horizontal="centerContinuous" vertical="center"/>
    </xf>
    <xf numFmtId="182" fontId="43" fillId="2" borderId="99" xfId="0" applyNumberFormat="1" applyFont="1" applyFill="1" applyBorder="1" applyAlignment="1" applyProtection="1">
      <alignment horizontal="center" vertical="center"/>
      <protection locked="0"/>
    </xf>
    <xf numFmtId="0" fontId="17" fillId="0" borderId="0" xfId="0" applyFont="1" applyAlignment="1">
      <alignment vertical="top"/>
    </xf>
    <xf numFmtId="177" fontId="17" fillId="0" borderId="0" xfId="0" applyNumberFormat="1" applyFont="1" applyAlignment="1">
      <alignment horizontal="left" vertical="top"/>
    </xf>
    <xf numFmtId="0" fontId="3" fillId="3" borderId="1" xfId="0" applyFont="1" applyFill="1" applyBorder="1" applyAlignment="1">
      <alignment horizontal="center" vertical="center"/>
    </xf>
    <xf numFmtId="0" fontId="6" fillId="4" borderId="13" xfId="0" applyFont="1" applyFill="1" applyBorder="1" applyAlignment="1">
      <alignment horizontal="right" vertical="center"/>
    </xf>
    <xf numFmtId="0" fontId="3" fillId="8" borderId="2" xfId="0" applyFont="1" applyFill="1" applyBorder="1" applyAlignment="1">
      <alignment vertical="center"/>
    </xf>
    <xf numFmtId="0" fontId="3" fillId="8" borderId="2" xfId="0" applyFont="1" applyFill="1" applyBorder="1"/>
    <xf numFmtId="0" fontId="3" fillId="8" borderId="13" xfId="0" applyFont="1" applyFill="1" applyBorder="1" applyAlignment="1">
      <alignment vertical="center"/>
    </xf>
    <xf numFmtId="0" fontId="3" fillId="18" borderId="2" xfId="0" applyFont="1" applyFill="1" applyBorder="1" applyAlignment="1">
      <alignment vertical="center"/>
    </xf>
    <xf numFmtId="0" fontId="3" fillId="18" borderId="2" xfId="0" applyFont="1" applyFill="1" applyBorder="1"/>
    <xf numFmtId="0" fontId="3" fillId="18" borderId="13" xfId="0" applyFont="1" applyFill="1" applyBorder="1" applyAlignment="1">
      <alignment vertical="center"/>
    </xf>
    <xf numFmtId="0" fontId="6" fillId="8" borderId="2" xfId="0" applyFont="1" applyFill="1" applyBorder="1" applyAlignment="1">
      <alignment vertical="center"/>
    </xf>
    <xf numFmtId="0" fontId="6" fillId="18" borderId="2" xfId="0" applyFont="1" applyFill="1" applyBorder="1" applyAlignment="1">
      <alignment vertical="center"/>
    </xf>
    <xf numFmtId="0" fontId="9" fillId="2" borderId="13" xfId="0" applyFont="1" applyFill="1" applyBorder="1" applyAlignment="1">
      <alignment horizontal="left" vertical="center"/>
    </xf>
    <xf numFmtId="0" fontId="3" fillId="2" borderId="2" xfId="0" applyFont="1" applyFill="1" applyBorder="1" applyAlignment="1">
      <alignment vertical="center" shrinkToFit="1"/>
    </xf>
    <xf numFmtId="0" fontId="3" fillId="2" borderId="13" xfId="0" applyFont="1" applyFill="1" applyBorder="1" applyAlignment="1">
      <alignment vertical="center" shrinkToFit="1"/>
    </xf>
    <xf numFmtId="0" fontId="6" fillId="2" borderId="2" xfId="0" applyFont="1" applyFill="1" applyBorder="1" applyAlignment="1">
      <alignment vertical="center" shrinkToFit="1"/>
    </xf>
    <xf numFmtId="0" fontId="6" fillId="2" borderId="13" xfId="0" applyFont="1" applyFill="1" applyBorder="1" applyAlignment="1">
      <alignment vertical="center" shrinkToFit="1"/>
    </xf>
    <xf numFmtId="0" fontId="0" fillId="8" borderId="0" xfId="0" applyFill="1"/>
    <xf numFmtId="0" fontId="0" fillId="18" borderId="0" xfId="0" applyFill="1" applyAlignment="1">
      <alignment horizontal="centerContinuous"/>
    </xf>
    <xf numFmtId="0" fontId="0" fillId="18" borderId="0" xfId="0" applyFill="1"/>
    <xf numFmtId="0" fontId="0" fillId="16" borderId="0" xfId="0" applyFill="1"/>
    <xf numFmtId="0" fontId="0" fillId="19" borderId="0" xfId="0" applyFill="1" applyAlignment="1">
      <alignment horizontal="centerContinuous"/>
    </xf>
    <xf numFmtId="0" fontId="0" fillId="19" borderId="0" xfId="0" applyFill="1"/>
    <xf numFmtId="0" fontId="0" fillId="9" borderId="0" xfId="0" applyFill="1" applyAlignment="1">
      <alignment horizontal="centerContinuous"/>
    </xf>
    <xf numFmtId="0" fontId="0" fillId="9" borderId="0" xfId="0" applyFill="1"/>
    <xf numFmtId="0" fontId="0" fillId="3" borderId="0" xfId="0" applyFill="1"/>
    <xf numFmtId="0" fontId="10" fillId="13" borderId="0" xfId="0" applyFont="1" applyFill="1" applyAlignment="1">
      <alignment vertical="top"/>
    </xf>
    <xf numFmtId="0" fontId="3" fillId="2" borderId="1" xfId="0" applyFont="1" applyFill="1" applyBorder="1" applyAlignment="1">
      <alignment horizontal="centerContinuous" vertical="center"/>
    </xf>
    <xf numFmtId="0" fontId="0" fillId="0" borderId="0" xfId="0" applyAlignment="1">
      <alignment horizontal="left" shrinkToFit="1"/>
    </xf>
    <xf numFmtId="45" fontId="10" fillId="0" borderId="0" xfId="0" applyNumberFormat="1" applyFont="1" applyAlignment="1" applyProtection="1">
      <alignment horizontal="center"/>
      <protection locked="0"/>
    </xf>
    <xf numFmtId="0" fontId="3" fillId="2" borderId="2" xfId="0" applyFont="1" applyFill="1" applyBorder="1" applyAlignment="1" applyProtection="1">
      <alignment horizontal="left" vertical="center"/>
      <protection locked="0"/>
    </xf>
    <xf numFmtId="0" fontId="3" fillId="2" borderId="39" xfId="0" applyFont="1" applyFill="1" applyBorder="1" applyAlignment="1">
      <alignment horizontal="left" vertical="center"/>
    </xf>
    <xf numFmtId="0" fontId="3" fillId="2" borderId="39" xfId="0" applyFont="1" applyFill="1" applyBorder="1" applyAlignment="1">
      <alignment vertical="center"/>
    </xf>
    <xf numFmtId="0" fontId="3" fillId="2" borderId="40" xfId="0" applyFont="1" applyFill="1" applyBorder="1" applyAlignment="1">
      <alignment vertical="center"/>
    </xf>
    <xf numFmtId="45" fontId="4" fillId="2" borderId="9" xfId="0" applyNumberFormat="1" applyFont="1" applyFill="1" applyBorder="1" applyAlignment="1" applyProtection="1">
      <alignment horizontal="centerContinuous" vertical="center"/>
      <protection locked="0"/>
    </xf>
    <xf numFmtId="45" fontId="4" fillId="2" borderId="40" xfId="0" applyNumberFormat="1" applyFont="1" applyFill="1" applyBorder="1" applyAlignment="1">
      <alignment horizontal="centerContinuous" vertical="center"/>
    </xf>
    <xf numFmtId="49" fontId="3" fillId="2" borderId="3" xfId="0" applyNumberFormat="1" applyFont="1" applyFill="1" applyBorder="1" applyAlignment="1" applyProtection="1">
      <alignment vertical="center" shrinkToFit="1"/>
      <protection locked="0"/>
    </xf>
    <xf numFmtId="49" fontId="6" fillId="2" borderId="3" xfId="0" applyNumberFormat="1" applyFont="1" applyFill="1" applyBorder="1" applyAlignment="1" applyProtection="1">
      <alignment vertical="center" shrinkToFit="1"/>
      <protection locked="0"/>
    </xf>
    <xf numFmtId="0" fontId="10" fillId="0" borderId="0" xfId="4" applyNumberFormat="1" applyFont="1" applyAlignment="1">
      <alignment horizontal="left" vertical="top"/>
    </xf>
    <xf numFmtId="0" fontId="20" fillId="10" borderId="8" xfId="2" applyFont="1" applyFill="1" applyBorder="1" applyAlignment="1">
      <alignment horizontal="centerContinuous" vertical="center"/>
    </xf>
    <xf numFmtId="0" fontId="20" fillId="10" borderId="0" xfId="2" applyFont="1" applyFill="1" applyAlignment="1">
      <alignment horizontal="centerContinuous" vertical="center"/>
    </xf>
    <xf numFmtId="0" fontId="20" fillId="10" borderId="5" xfId="2" applyFont="1" applyFill="1" applyBorder="1" applyAlignment="1">
      <alignment horizontal="centerContinuous" vertical="center"/>
    </xf>
    <xf numFmtId="0" fontId="20" fillId="10" borderId="1" xfId="2" applyFont="1" applyFill="1" applyBorder="1" applyAlignment="1">
      <alignment horizontal="centerContinuous" vertical="center"/>
    </xf>
    <xf numFmtId="0" fontId="10" fillId="0" borderId="0" xfId="0" applyFont="1" applyAlignment="1">
      <alignment vertical="center" wrapText="1"/>
    </xf>
    <xf numFmtId="0" fontId="22" fillId="0" borderId="1" xfId="2" applyFont="1" applyBorder="1" applyAlignment="1">
      <alignment horizontal="left" vertical="center"/>
    </xf>
    <xf numFmtId="0" fontId="20" fillId="0" borderId="0" xfId="2" applyFont="1" applyAlignment="1">
      <alignment horizontal="center" vertical="center"/>
    </xf>
    <xf numFmtId="0" fontId="9" fillId="2" borderId="53" xfId="0" applyFont="1" applyFill="1" applyBorder="1" applyAlignment="1">
      <alignment horizontal="left" vertical="center"/>
    </xf>
    <xf numFmtId="0" fontId="20" fillId="0" borderId="10" xfId="2" applyFont="1" applyBorder="1" applyAlignment="1">
      <alignment horizontal="right" vertical="center"/>
    </xf>
    <xf numFmtId="0" fontId="20" fillId="0" borderId="66" xfId="2" applyFont="1" applyBorder="1" applyAlignment="1">
      <alignment horizontal="right" vertical="center"/>
    </xf>
    <xf numFmtId="0" fontId="4" fillId="12" borderId="1" xfId="0" applyFont="1" applyFill="1" applyBorder="1" applyAlignment="1" applyProtection="1">
      <alignment horizontal="center" vertical="center"/>
      <protection locked="0"/>
    </xf>
    <xf numFmtId="0" fontId="22"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16" borderId="8" xfId="0" applyFont="1" applyFill="1" applyBorder="1" applyAlignment="1">
      <alignment horizontal="left" vertical="center" indent="1"/>
    </xf>
    <xf numFmtId="0" fontId="20" fillId="16" borderId="0" xfId="0" applyFont="1" applyFill="1" applyAlignment="1">
      <alignment vertical="center"/>
    </xf>
    <xf numFmtId="0" fontId="20" fillId="16" borderId="0" xfId="0" applyFont="1" applyFill="1" applyAlignment="1">
      <alignment horizontal="left" vertical="center"/>
    </xf>
    <xf numFmtId="0" fontId="20" fillId="16" borderId="10" xfId="0" applyFont="1" applyFill="1" applyBorder="1" applyAlignment="1">
      <alignment vertical="center"/>
    </xf>
    <xf numFmtId="0" fontId="20" fillId="16" borderId="8" xfId="0" applyFont="1" applyFill="1" applyBorder="1" applyAlignment="1">
      <alignment horizontal="left" vertical="center" indent="2"/>
    </xf>
    <xf numFmtId="0" fontId="20" fillId="20" borderId="8" xfId="0" applyFont="1" applyFill="1" applyBorder="1" applyAlignment="1">
      <alignment horizontal="right" vertical="center"/>
    </xf>
    <xf numFmtId="0" fontId="20" fillId="20" borderId="0" xfId="0" applyFont="1" applyFill="1" applyAlignment="1">
      <alignment horizontal="left" vertical="center"/>
    </xf>
    <xf numFmtId="0" fontId="20" fillId="20" borderId="0" xfId="0" applyFont="1" applyFill="1" applyAlignment="1">
      <alignment horizontal="right" vertical="center"/>
    </xf>
    <xf numFmtId="0" fontId="20" fillId="20" borderId="0" xfId="0" applyFont="1" applyFill="1" applyAlignment="1">
      <alignment vertical="center"/>
    </xf>
    <xf numFmtId="0" fontId="20" fillId="20" borderId="10" xfId="0" applyFont="1" applyFill="1" applyBorder="1" applyAlignment="1">
      <alignment vertical="center"/>
    </xf>
    <xf numFmtId="0" fontId="20" fillId="20" borderId="8" xfId="0" applyFont="1" applyFill="1" applyBorder="1" applyAlignment="1">
      <alignment vertical="center"/>
    </xf>
    <xf numFmtId="0" fontId="20" fillId="20" borderId="5" xfId="0" applyFont="1" applyFill="1" applyBorder="1" applyAlignment="1">
      <alignment vertical="center"/>
    </xf>
    <xf numFmtId="0" fontId="20" fillId="20" borderId="1" xfId="0" applyFont="1" applyFill="1" applyBorder="1" applyAlignment="1">
      <alignment vertical="center"/>
    </xf>
    <xf numFmtId="0" fontId="20" fillId="20" borderId="1" xfId="0" applyFont="1" applyFill="1" applyBorder="1" applyAlignment="1">
      <alignment horizontal="left" vertical="center"/>
    </xf>
    <xf numFmtId="0" fontId="20" fillId="20" borderId="11" xfId="0" applyFont="1" applyFill="1" applyBorder="1" applyAlignment="1">
      <alignment vertical="center"/>
    </xf>
    <xf numFmtId="0" fontId="20" fillId="9" borderId="6" xfId="0" applyFont="1" applyFill="1" applyBorder="1" applyAlignment="1">
      <alignment horizontal="left" vertical="top" indent="1"/>
    </xf>
    <xf numFmtId="0" fontId="20" fillId="9" borderId="8" xfId="0" applyFont="1" applyFill="1" applyBorder="1" applyAlignment="1">
      <alignment horizontal="left" vertical="top" indent="1"/>
    </xf>
    <xf numFmtId="0" fontId="20" fillId="9" borderId="0" xfId="0" applyFont="1" applyFill="1" applyAlignment="1">
      <alignment vertical="top"/>
    </xf>
    <xf numFmtId="0" fontId="20" fillId="9" borderId="10" xfId="0" applyFont="1" applyFill="1" applyBorder="1" applyAlignment="1">
      <alignment vertical="top"/>
    </xf>
    <xf numFmtId="0" fontId="42" fillId="0" borderId="0" xfId="2" applyFont="1" applyAlignment="1">
      <alignment horizontal="left" vertical="center"/>
    </xf>
    <xf numFmtId="0" fontId="3" fillId="0" borderId="3" xfId="0" applyFont="1" applyBorder="1" applyAlignment="1" applyProtection="1">
      <alignment horizontal="center" vertical="center"/>
      <protection locked="0"/>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4" fillId="12" borderId="0" xfId="0" applyFont="1" applyFill="1" applyAlignment="1" applyProtection="1">
      <alignment horizontal="left" vertical="center"/>
      <protection locked="0"/>
    </xf>
    <xf numFmtId="0" fontId="4" fillId="0" borderId="0" xfId="0" applyFont="1" applyAlignment="1">
      <alignment horizontal="left" vertical="center"/>
    </xf>
    <xf numFmtId="0" fontId="4" fillId="0" borderId="1" xfId="0" applyFont="1" applyBorder="1" applyAlignment="1">
      <alignment horizontal="center" vertical="center"/>
    </xf>
    <xf numFmtId="0" fontId="38" fillId="16" borderId="0" xfId="0" applyFont="1" applyFill="1" applyAlignment="1">
      <alignment horizontal="left" vertical="center"/>
    </xf>
    <xf numFmtId="0" fontId="38" fillId="16" borderId="0" xfId="0" applyFont="1" applyFill="1" applyAlignment="1">
      <alignment vertical="center"/>
    </xf>
    <xf numFmtId="49" fontId="3" fillId="16" borderId="1" xfId="0" applyNumberFormat="1" applyFont="1" applyFill="1" applyBorder="1" applyAlignment="1" applyProtection="1">
      <alignment horizontal="left" vertical="center"/>
      <protection locked="0"/>
    </xf>
    <xf numFmtId="21" fontId="3" fillId="2" borderId="21" xfId="0" applyNumberFormat="1" applyFont="1" applyFill="1" applyBorder="1" applyAlignment="1" applyProtection="1">
      <alignment horizontal="left" vertical="center"/>
      <protection locked="0"/>
    </xf>
    <xf numFmtId="0" fontId="20" fillId="0" borderId="0" xfId="2" applyFont="1" applyAlignment="1">
      <alignment horizontal="left" vertical="center" indent="1"/>
    </xf>
    <xf numFmtId="56" fontId="4" fillId="16" borderId="3" xfId="0" applyNumberFormat="1" applyFont="1" applyFill="1" applyBorder="1" applyAlignment="1" applyProtection="1">
      <alignment horizontal="center" vertical="center"/>
      <protection locked="0"/>
    </xf>
    <xf numFmtId="0" fontId="4" fillId="16" borderId="2" xfId="0" applyFont="1" applyFill="1" applyBorder="1" applyAlignment="1" applyProtection="1">
      <alignment horizontal="center" vertical="center"/>
      <protection locked="0"/>
    </xf>
    <xf numFmtId="0" fontId="4" fillId="16" borderId="13" xfId="0" applyFont="1" applyFill="1" applyBorder="1" applyAlignment="1" applyProtection="1">
      <alignment horizontal="center" vertical="center"/>
      <protection locked="0"/>
    </xf>
    <xf numFmtId="0" fontId="3" fillId="2" borderId="6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9" xfId="0" applyFont="1" applyFill="1" applyBorder="1" applyAlignment="1">
      <alignment horizontal="center" vertical="center" textRotation="255"/>
    </xf>
    <xf numFmtId="0" fontId="4" fillId="2" borderId="6"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6" fillId="2" borderId="28" xfId="0"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4" fillId="2" borderId="3" xfId="0" applyFont="1" applyFill="1" applyBorder="1" applyAlignment="1">
      <alignment horizontal="left"/>
    </xf>
    <xf numFmtId="0" fontId="4" fillId="2" borderId="2" xfId="0" applyFont="1" applyFill="1" applyBorder="1" applyAlignment="1">
      <alignment horizontal="left"/>
    </xf>
    <xf numFmtId="0" fontId="4" fillId="2" borderId="13" xfId="0" applyFont="1" applyFill="1" applyBorder="1" applyAlignment="1">
      <alignment horizontal="left"/>
    </xf>
    <xf numFmtId="0" fontId="4" fillId="16" borderId="6" xfId="0" applyFont="1" applyFill="1" applyBorder="1" applyAlignment="1">
      <alignment horizontal="center" vertical="center"/>
    </xf>
    <xf numFmtId="0" fontId="4" fillId="16" borderId="7" xfId="0" applyFont="1" applyFill="1" applyBorder="1" applyAlignment="1">
      <alignment horizontal="center" vertical="center"/>
    </xf>
    <xf numFmtId="0" fontId="4" fillId="16" borderId="8" xfId="0" applyFont="1" applyFill="1" applyBorder="1" applyAlignment="1">
      <alignment horizontal="center" vertical="center"/>
    </xf>
    <xf numFmtId="0" fontId="4" fillId="16" borderId="10" xfId="0" applyFont="1" applyFill="1" applyBorder="1" applyAlignment="1">
      <alignment horizontal="center" vertical="center"/>
    </xf>
    <xf numFmtId="0" fontId="4" fillId="16" borderId="5" xfId="0" applyFont="1" applyFill="1" applyBorder="1" applyAlignment="1">
      <alignment horizontal="center" vertical="center"/>
    </xf>
    <xf numFmtId="0" fontId="4" fillId="16" borderId="11" xfId="0" applyFont="1" applyFill="1" applyBorder="1" applyAlignment="1">
      <alignment horizontal="center" vertical="center"/>
    </xf>
    <xf numFmtId="0" fontId="9" fillId="2" borderId="28" xfId="0" applyFont="1" applyFill="1" applyBorder="1" applyAlignment="1">
      <alignment horizontal="center" vertical="center" textRotation="255"/>
    </xf>
    <xf numFmtId="0" fontId="9" fillId="2" borderId="27" xfId="0" applyFont="1" applyFill="1" applyBorder="1" applyAlignment="1">
      <alignment horizontal="center" vertical="center" textRotation="255"/>
    </xf>
    <xf numFmtId="0" fontId="9" fillId="2" borderId="14" xfId="0" applyFont="1" applyFill="1" applyBorder="1" applyAlignment="1">
      <alignment horizontal="center" vertical="center" textRotation="255"/>
    </xf>
    <xf numFmtId="0" fontId="3" fillId="9" borderId="9" xfId="0" applyFont="1" applyFill="1" applyBorder="1" applyAlignment="1">
      <alignment horizontal="center" vertical="center"/>
    </xf>
    <xf numFmtId="0" fontId="3" fillId="9" borderId="39" xfId="0" applyFont="1" applyFill="1" applyBorder="1" applyAlignment="1">
      <alignment horizontal="center" vertical="center"/>
    </xf>
    <xf numFmtId="0" fontId="3" fillId="16" borderId="6" xfId="0" applyFont="1" applyFill="1" applyBorder="1" applyAlignment="1">
      <alignment horizontal="center" vertical="center"/>
    </xf>
    <xf numFmtId="0" fontId="3" fillId="16" borderId="4" xfId="0" applyFont="1" applyFill="1" applyBorder="1" applyAlignment="1">
      <alignment horizontal="center" vertical="center"/>
    </xf>
    <xf numFmtId="0" fontId="20" fillId="9" borderId="4" xfId="0" applyFont="1" applyFill="1" applyBorder="1" applyAlignment="1">
      <alignment vertical="distributed" wrapText="1"/>
    </xf>
    <xf numFmtId="0" fontId="20" fillId="9" borderId="7" xfId="0" applyFont="1" applyFill="1" applyBorder="1" applyAlignment="1">
      <alignment vertical="distributed" wrapText="1"/>
    </xf>
    <xf numFmtId="0" fontId="3" fillId="2" borderId="17" xfId="0" applyFont="1" applyFill="1" applyBorder="1" applyAlignment="1" applyProtection="1">
      <alignment horizontal="left" vertical="center" shrinkToFit="1"/>
      <protection locked="0"/>
    </xf>
    <xf numFmtId="0" fontId="3" fillId="2" borderId="16"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49" fontId="4" fillId="16" borderId="6" xfId="0" applyNumberFormat="1" applyFont="1" applyFill="1" applyBorder="1" applyAlignment="1">
      <alignment horizontal="center" vertical="center"/>
    </xf>
    <xf numFmtId="49" fontId="4" fillId="16" borderId="7" xfId="0" applyNumberFormat="1" applyFont="1" applyFill="1" applyBorder="1" applyAlignment="1">
      <alignment horizontal="center" vertical="center"/>
    </xf>
    <xf numFmtId="49" fontId="4" fillId="16" borderId="5" xfId="0" applyNumberFormat="1" applyFont="1" applyFill="1" applyBorder="1" applyAlignment="1">
      <alignment horizontal="center" vertical="center"/>
    </xf>
    <xf numFmtId="49" fontId="4" fillId="16" borderId="11" xfId="0" applyNumberFormat="1" applyFont="1" applyFill="1" applyBorder="1" applyAlignment="1">
      <alignment horizontal="center" vertical="center"/>
    </xf>
    <xf numFmtId="0" fontId="4" fillId="4" borderId="9" xfId="0" applyFont="1" applyFill="1" applyBorder="1" applyAlignment="1">
      <alignment horizontal="center" vertical="center"/>
    </xf>
    <xf numFmtId="0" fontId="4" fillId="4" borderId="40" xfId="0" applyFont="1" applyFill="1" applyBorder="1" applyAlignment="1">
      <alignment horizontal="center" vertical="center"/>
    </xf>
    <xf numFmtId="0" fontId="20" fillId="0" borderId="76" xfId="2" applyFont="1" applyBorder="1">
      <alignment vertical="center"/>
    </xf>
    <xf numFmtId="0" fontId="20" fillId="0" borderId="71" xfId="2" applyFont="1" applyBorder="1">
      <alignment vertical="center"/>
    </xf>
    <xf numFmtId="0" fontId="20" fillId="0" borderId="77" xfId="2" applyFont="1" applyBorder="1">
      <alignment vertical="center"/>
    </xf>
    <xf numFmtId="0" fontId="31" fillId="10" borderId="87" xfId="2" applyFont="1" applyFill="1" applyBorder="1" applyAlignment="1">
      <alignment horizontal="center" vertical="center"/>
    </xf>
    <xf numFmtId="0" fontId="31" fillId="10" borderId="65" xfId="2" applyFont="1" applyFill="1" applyBorder="1" applyAlignment="1">
      <alignment horizontal="center" vertical="center"/>
    </xf>
    <xf numFmtId="0" fontId="22" fillId="0" borderId="88" xfId="2" applyFont="1" applyBorder="1" applyAlignment="1">
      <alignment horizontal="left" vertical="center" shrinkToFit="1"/>
    </xf>
    <xf numFmtId="0" fontId="22" fillId="0" borderId="65" xfId="2" applyFont="1" applyBorder="1" applyAlignment="1">
      <alignment horizontal="left" vertical="center" shrinkToFit="1"/>
    </xf>
    <xf numFmtId="0" fontId="20" fillId="0" borderId="76" xfId="2" applyFont="1" applyBorder="1" applyAlignment="1">
      <alignment horizontal="center" vertical="center" shrinkToFit="1"/>
    </xf>
    <xf numFmtId="0" fontId="20" fillId="0" borderId="71" xfId="2" applyFont="1" applyBorder="1" applyAlignment="1">
      <alignment horizontal="center" vertical="center" shrinkToFit="1"/>
    </xf>
    <xf numFmtId="0" fontId="20" fillId="0" borderId="88" xfId="2" applyFont="1" applyBorder="1" applyAlignment="1">
      <alignment horizontal="center" vertical="center" wrapText="1" shrinkToFit="1"/>
    </xf>
    <xf numFmtId="0" fontId="20" fillId="0" borderId="65" xfId="2" applyFont="1" applyBorder="1" applyAlignment="1">
      <alignment horizontal="center" vertical="center" wrapText="1" shrinkToFit="1"/>
    </xf>
    <xf numFmtId="0" fontId="20" fillId="0" borderId="89" xfId="2" applyFont="1" applyBorder="1" applyAlignment="1">
      <alignment horizontal="center" vertical="center" wrapText="1" shrinkToFit="1"/>
    </xf>
    <xf numFmtId="0" fontId="20" fillId="0" borderId="81" xfId="2" applyFont="1" applyBorder="1" applyAlignment="1">
      <alignment horizontal="center" vertical="center" wrapText="1" shrinkToFit="1"/>
    </xf>
    <xf numFmtId="0" fontId="20" fillId="0" borderId="63" xfId="2" applyFont="1" applyBorder="1" applyAlignment="1">
      <alignment horizontal="center" vertical="center" wrapText="1" shrinkToFit="1"/>
    </xf>
    <xf numFmtId="0" fontId="20" fillId="0" borderId="83" xfId="2" applyFont="1" applyBorder="1" applyAlignment="1">
      <alignment horizontal="center" vertical="center" wrapText="1" shrinkToFit="1"/>
    </xf>
    <xf numFmtId="0" fontId="32" fillId="0" borderId="88" xfId="2" applyFont="1" applyBorder="1" applyAlignment="1">
      <alignment horizontal="center" vertical="center"/>
    </xf>
    <xf numFmtId="0" fontId="32" fillId="0" borderId="65" xfId="2" applyFont="1" applyBorder="1" applyAlignment="1">
      <alignment horizontal="center" vertical="center"/>
    </xf>
    <xf numFmtId="0" fontId="32" fillId="0" borderId="66" xfId="2" applyFont="1" applyBorder="1" applyAlignment="1">
      <alignment horizontal="center" vertical="center"/>
    </xf>
    <xf numFmtId="0" fontId="32" fillId="0" borderId="81" xfId="2" applyFont="1" applyBorder="1" applyAlignment="1">
      <alignment horizontal="center" vertical="center"/>
    </xf>
    <xf numFmtId="0" fontId="32" fillId="0" borderId="63" xfId="2" applyFont="1" applyBorder="1" applyAlignment="1">
      <alignment horizontal="center" vertical="center"/>
    </xf>
    <xf numFmtId="0" fontId="32" fillId="0" borderId="64" xfId="2" applyFont="1" applyBorder="1" applyAlignment="1">
      <alignment horizontal="center" vertical="center"/>
    </xf>
    <xf numFmtId="0" fontId="31" fillId="10" borderId="62" xfId="2" applyFont="1" applyFill="1" applyBorder="1" applyAlignment="1">
      <alignment horizontal="center" vertical="center"/>
    </xf>
    <xf numFmtId="0" fontId="31" fillId="10" borderId="63" xfId="2" applyFont="1" applyFill="1" applyBorder="1" applyAlignment="1">
      <alignment horizontal="center" vertical="center"/>
    </xf>
    <xf numFmtId="0" fontId="20" fillId="0" borderId="81" xfId="2" applyFont="1" applyBorder="1" applyAlignment="1">
      <alignment horizontal="left" vertical="center" shrinkToFit="1"/>
    </xf>
    <xf numFmtId="0" fontId="20" fillId="0" borderId="63" xfId="2" applyFont="1" applyBorder="1" applyAlignment="1">
      <alignment horizontal="left" vertical="center" shrinkToFit="1"/>
    </xf>
    <xf numFmtId="0" fontId="20" fillId="0" borderId="81" xfId="2" applyFont="1" applyBorder="1" applyAlignment="1">
      <alignment horizontal="center" vertical="center" shrinkToFit="1"/>
    </xf>
    <xf numFmtId="0" fontId="20" fillId="0" borderId="63" xfId="2" applyFont="1" applyBorder="1" applyAlignment="1">
      <alignment horizontal="center" vertical="center" shrinkToFit="1"/>
    </xf>
    <xf numFmtId="0" fontId="31" fillId="0" borderId="74" xfId="2" applyFont="1" applyBorder="1" applyAlignment="1">
      <alignment horizontal="left" vertical="center" wrapText="1" shrinkToFit="1"/>
    </xf>
    <xf numFmtId="0" fontId="31" fillId="0" borderId="1" xfId="2" applyFont="1" applyBorder="1" applyAlignment="1">
      <alignment horizontal="left" vertical="center" wrapText="1" shrinkToFit="1"/>
    </xf>
    <xf numFmtId="0" fontId="31" fillId="0" borderId="51" xfId="0" applyFont="1" applyBorder="1" applyAlignment="1">
      <alignment horizontal="left" vertical="center" shrinkToFit="1"/>
    </xf>
    <xf numFmtId="0" fontId="31" fillId="0" borderId="45" xfId="0" applyFont="1" applyBorder="1" applyAlignment="1">
      <alignment horizontal="left" vertical="center" shrinkToFit="1"/>
    </xf>
    <xf numFmtId="0" fontId="20" fillId="10" borderId="41" xfId="2" applyFont="1" applyFill="1" applyBorder="1" applyAlignment="1">
      <alignment horizontal="center" vertical="center"/>
    </xf>
    <xf numFmtId="0" fontId="20" fillId="10" borderId="80" xfId="2" applyFont="1" applyFill="1" applyBorder="1" applyAlignment="1">
      <alignment horizontal="center" vertical="center"/>
    </xf>
    <xf numFmtId="0" fontId="20" fillId="10" borderId="43" xfId="2" applyFont="1" applyFill="1" applyBorder="1" applyAlignment="1">
      <alignment horizontal="center" vertical="center" wrapText="1"/>
    </xf>
    <xf numFmtId="181" fontId="20" fillId="0" borderId="75" xfId="2" applyNumberFormat="1" applyFont="1" applyBorder="1" applyAlignment="1">
      <alignment horizontal="center" vertical="center"/>
    </xf>
    <xf numFmtId="181" fontId="20" fillId="0" borderId="80" xfId="2" applyNumberFormat="1" applyFont="1" applyBorder="1" applyAlignment="1">
      <alignment horizontal="center" vertical="center"/>
    </xf>
    <xf numFmtId="0" fontId="31" fillId="10" borderId="75" xfId="2" applyFont="1" applyFill="1" applyBorder="1" applyAlignment="1">
      <alignment horizontal="left" vertical="center" wrapText="1"/>
    </xf>
    <xf numFmtId="0" fontId="31" fillId="10" borderId="43" xfId="2" applyFont="1" applyFill="1" applyBorder="1" applyAlignment="1">
      <alignment horizontal="left" vertical="center" wrapText="1"/>
    </xf>
    <xf numFmtId="0" fontId="20" fillId="10" borderId="75" xfId="2" applyFont="1" applyFill="1" applyBorder="1" applyAlignment="1">
      <alignment horizontal="center" vertical="center" wrapText="1"/>
    </xf>
    <xf numFmtId="0" fontId="20" fillId="10" borderId="80" xfId="2" applyFont="1" applyFill="1" applyBorder="1" applyAlignment="1">
      <alignment horizontal="center" vertical="center" wrapText="1"/>
    </xf>
    <xf numFmtId="0" fontId="20" fillId="0" borderId="64" xfId="2" applyFont="1" applyBorder="1" applyAlignment="1">
      <alignment horizontal="center" vertical="center" shrinkToFit="1"/>
    </xf>
    <xf numFmtId="0" fontId="31" fillId="10" borderId="73" xfId="2" applyFont="1" applyFill="1" applyBorder="1" applyAlignment="1">
      <alignment horizontal="center" vertical="center"/>
    </xf>
    <xf numFmtId="0" fontId="31" fillId="10" borderId="77" xfId="2" applyFont="1" applyFill="1" applyBorder="1" applyAlignment="1">
      <alignment horizontal="center" vertical="center"/>
    </xf>
    <xf numFmtId="0" fontId="20" fillId="0" borderId="77" xfId="2" applyFont="1" applyBorder="1" applyAlignment="1">
      <alignment horizontal="center" vertical="center" shrinkToFit="1"/>
    </xf>
    <xf numFmtId="0" fontId="20" fillId="10" borderId="43" xfId="2" applyFont="1" applyFill="1" applyBorder="1" applyAlignment="1">
      <alignment horizontal="center" vertical="center"/>
    </xf>
    <xf numFmtId="0" fontId="31" fillId="10" borderId="75" xfId="2" applyFont="1" applyFill="1" applyBorder="1" applyAlignment="1">
      <alignment horizontal="center" vertical="center" shrinkToFit="1"/>
    </xf>
    <xf numFmtId="0" fontId="31" fillId="10" borderId="43" xfId="2" applyFont="1" applyFill="1" applyBorder="1" applyAlignment="1">
      <alignment horizontal="center" vertical="center" shrinkToFit="1"/>
    </xf>
    <xf numFmtId="0" fontId="31" fillId="10" borderId="42" xfId="2" applyFont="1" applyFill="1" applyBorder="1" applyAlignment="1">
      <alignment horizontal="center" vertical="center" shrinkToFit="1"/>
    </xf>
    <xf numFmtId="176" fontId="22" fillId="0" borderId="1" xfId="2" applyNumberFormat="1" applyFont="1" applyBorder="1" applyAlignment="1">
      <alignment horizontal="center"/>
    </xf>
    <xf numFmtId="0" fontId="31" fillId="10" borderId="41" xfId="2" applyFont="1" applyFill="1" applyBorder="1" applyAlignment="1">
      <alignment horizontal="left" vertical="center"/>
    </xf>
    <xf numFmtId="0" fontId="31" fillId="10" borderId="43" xfId="2" applyFont="1" applyFill="1" applyBorder="1" applyAlignment="1">
      <alignment horizontal="left" vertical="center"/>
    </xf>
    <xf numFmtId="0" fontId="31" fillId="10" borderId="75" xfId="2" applyFont="1" applyFill="1" applyBorder="1" applyAlignment="1">
      <alignment horizontal="left" vertical="center" shrinkToFit="1"/>
    </xf>
    <xf numFmtId="0" fontId="20" fillId="10" borderId="43" xfId="0" applyFont="1" applyFill="1" applyBorder="1" applyAlignment="1">
      <alignment horizontal="left" vertical="center" shrinkToFit="1"/>
    </xf>
    <xf numFmtId="0" fontId="31" fillId="10" borderId="80" xfId="2" applyFont="1" applyFill="1" applyBorder="1" applyAlignment="1">
      <alignment horizontal="center" vertical="center" shrinkToFit="1"/>
    </xf>
    <xf numFmtId="176" fontId="20" fillId="10" borderId="75" xfId="2" applyNumberFormat="1" applyFont="1" applyFill="1" applyBorder="1" applyAlignment="1">
      <alignment horizontal="center" vertical="center"/>
    </xf>
    <xf numFmtId="176" fontId="20" fillId="10" borderId="43" xfId="2" applyNumberFormat="1" applyFont="1" applyFill="1" applyBorder="1" applyAlignment="1">
      <alignment horizontal="center" vertical="center"/>
    </xf>
    <xf numFmtId="176" fontId="20" fillId="10" borderId="42" xfId="2" applyNumberFormat="1" applyFont="1" applyFill="1" applyBorder="1" applyAlignment="1">
      <alignment horizontal="center" vertical="center"/>
    </xf>
    <xf numFmtId="0" fontId="20" fillId="10" borderId="81" xfId="2" applyFont="1" applyFill="1" applyBorder="1" applyAlignment="1">
      <alignment horizontal="center" vertical="center"/>
    </xf>
    <xf numFmtId="0" fontId="20" fillId="10" borderId="83" xfId="2" applyFont="1" applyFill="1" applyBorder="1" applyAlignment="1">
      <alignment horizontal="center" vertical="center"/>
    </xf>
    <xf numFmtId="0" fontId="31" fillId="10" borderId="76" xfId="2" applyFont="1" applyFill="1" applyBorder="1" applyAlignment="1">
      <alignment horizontal="center" vertical="center"/>
    </xf>
    <xf numFmtId="0" fontId="31" fillId="10" borderId="71" xfId="2" applyFont="1" applyFill="1" applyBorder="1" applyAlignment="1">
      <alignment horizontal="center" vertical="center"/>
    </xf>
    <xf numFmtId="0" fontId="20" fillId="10" borderId="76" xfId="2" applyFont="1" applyFill="1" applyBorder="1" applyAlignment="1">
      <alignment horizontal="center" vertical="center"/>
    </xf>
    <xf numFmtId="0" fontId="20" fillId="10" borderId="71" xfId="2" applyFont="1" applyFill="1" applyBorder="1" applyAlignment="1">
      <alignment horizontal="center" vertical="center"/>
    </xf>
    <xf numFmtId="0" fontId="20" fillId="0" borderId="76" xfId="2" applyFont="1" applyBorder="1" applyAlignment="1">
      <alignment horizontal="center" vertical="center"/>
    </xf>
    <xf numFmtId="0" fontId="20" fillId="0" borderId="72" xfId="2" applyFont="1" applyBorder="1" applyAlignment="1">
      <alignment horizontal="center" vertical="center"/>
    </xf>
    <xf numFmtId="181" fontId="20" fillId="0" borderId="43" xfId="2" applyNumberFormat="1" applyFont="1" applyBorder="1" applyAlignment="1">
      <alignment horizontal="center" vertical="center"/>
    </xf>
    <xf numFmtId="0" fontId="31" fillId="10" borderId="87" xfId="2" applyFont="1" applyFill="1" applyBorder="1" applyAlignment="1">
      <alignment horizontal="center" vertical="center" wrapText="1" shrinkToFit="1"/>
    </xf>
    <xf numFmtId="0" fontId="31" fillId="10" borderId="89" xfId="2" applyFont="1" applyFill="1" applyBorder="1" applyAlignment="1">
      <alignment horizontal="center" vertical="center" wrapText="1" shrinkToFit="1"/>
    </xf>
    <xf numFmtId="0" fontId="31" fillId="10" borderId="62" xfId="2" applyFont="1" applyFill="1" applyBorder="1" applyAlignment="1">
      <alignment horizontal="center" vertical="center" wrapText="1" shrinkToFit="1"/>
    </xf>
    <xf numFmtId="0" fontId="31" fillId="10" borderId="83" xfId="2" applyFont="1" applyFill="1" applyBorder="1" applyAlignment="1">
      <alignment horizontal="center" vertical="center" wrapText="1" shrinkToFit="1"/>
    </xf>
    <xf numFmtId="0" fontId="31" fillId="0" borderId="65" xfId="2" applyFont="1" applyBorder="1" applyAlignment="1">
      <alignment horizontal="left" vertical="center" wrapText="1"/>
    </xf>
    <xf numFmtId="0" fontId="31" fillId="0" borderId="63" xfId="2" applyFont="1" applyBorder="1" applyAlignment="1">
      <alignment horizontal="left" vertical="center" wrapText="1"/>
    </xf>
    <xf numFmtId="0" fontId="31" fillId="10" borderId="72" xfId="2" applyFont="1" applyFill="1" applyBorder="1" applyAlignment="1">
      <alignment horizontal="center" vertical="center"/>
    </xf>
    <xf numFmtId="0" fontId="31" fillId="0" borderId="81" xfId="2" applyFont="1" applyBorder="1" applyAlignment="1">
      <alignment horizontal="center" vertical="center"/>
    </xf>
    <xf numFmtId="0" fontId="31" fillId="0" borderId="63" xfId="2" applyFont="1" applyBorder="1" applyAlignment="1">
      <alignment horizontal="center" vertical="center"/>
    </xf>
    <xf numFmtId="0" fontId="31" fillId="0" borderId="64" xfId="2" applyFont="1" applyBorder="1" applyAlignment="1">
      <alignment horizontal="center" vertical="center"/>
    </xf>
    <xf numFmtId="0" fontId="31" fillId="10" borderId="83" xfId="2" applyFont="1" applyFill="1" applyBorder="1" applyAlignment="1">
      <alignment horizontal="center" vertical="center"/>
    </xf>
    <xf numFmtId="0" fontId="20" fillId="0" borderId="83" xfId="2" applyFont="1" applyBorder="1" applyAlignment="1">
      <alignment horizontal="center" vertical="center" shrinkToFit="1"/>
    </xf>
    <xf numFmtId="0" fontId="20" fillId="0" borderId="81" xfId="2" applyFont="1" applyBorder="1" applyAlignment="1">
      <alignment horizontal="center" vertical="center"/>
    </xf>
    <xf numFmtId="0" fontId="20" fillId="0" borderId="63" xfId="2" applyFont="1" applyBorder="1" applyAlignment="1">
      <alignment horizontal="center" vertical="center"/>
    </xf>
    <xf numFmtId="0" fontId="20" fillId="10" borderId="81" xfId="2" applyFont="1" applyFill="1" applyBorder="1" applyAlignment="1">
      <alignment horizontal="center" vertical="center" wrapText="1"/>
    </xf>
    <xf numFmtId="0" fontId="20" fillId="10" borderId="63" xfId="2" applyFont="1" applyFill="1" applyBorder="1" applyAlignment="1">
      <alignment horizontal="center" vertical="center"/>
    </xf>
    <xf numFmtId="0" fontId="31" fillId="0" borderId="81" xfId="2" applyFont="1" applyBorder="1" applyAlignment="1">
      <alignment horizontal="center" vertical="center" shrinkToFit="1"/>
    </xf>
    <xf numFmtId="0" fontId="31" fillId="0" borderId="83" xfId="2" applyFont="1" applyBorder="1" applyAlignment="1">
      <alignment horizontal="center" vertical="center" shrinkToFit="1"/>
    </xf>
    <xf numFmtId="0" fontId="20" fillId="0" borderId="63" xfId="2" applyFont="1" applyBorder="1" applyAlignment="1">
      <alignment vertical="center" shrinkToFit="1"/>
    </xf>
    <xf numFmtId="45" fontId="22" fillId="0" borderId="81" xfId="2" applyNumberFormat="1" applyFont="1" applyBorder="1" applyAlignment="1">
      <alignment horizontal="center" vertical="center"/>
    </xf>
    <xf numFmtId="45" fontId="22" fillId="0" borderId="63" xfId="2" applyNumberFormat="1" applyFont="1" applyBorder="1" applyAlignment="1">
      <alignment horizontal="center" vertical="center"/>
    </xf>
    <xf numFmtId="45" fontId="22" fillId="0" borderId="64" xfId="2" applyNumberFormat="1" applyFont="1" applyBorder="1" applyAlignment="1">
      <alignment horizontal="center" vertical="center"/>
    </xf>
    <xf numFmtId="0" fontId="20" fillId="10" borderId="94" xfId="2" applyFont="1" applyFill="1" applyBorder="1" applyAlignment="1">
      <alignment horizontal="center" vertical="center" textRotation="255" shrinkToFit="1"/>
    </xf>
    <xf numFmtId="0" fontId="22" fillId="0" borderId="71" xfId="2" applyFont="1" applyBorder="1" applyAlignment="1">
      <alignment horizontal="center" vertical="center"/>
    </xf>
    <xf numFmtId="0" fontId="22" fillId="0" borderId="76" xfId="2" applyFont="1" applyBorder="1" applyAlignment="1">
      <alignment horizontal="center" vertical="center"/>
    </xf>
    <xf numFmtId="0" fontId="22" fillId="0" borderId="77" xfId="2" applyFont="1" applyBorder="1" applyAlignment="1">
      <alignment horizontal="center" vertical="center"/>
    </xf>
    <xf numFmtId="0" fontId="31" fillId="0" borderId="76" xfId="2" applyFont="1" applyBorder="1" applyAlignment="1">
      <alignment horizontal="center" vertical="center" shrinkToFit="1"/>
    </xf>
    <xf numFmtId="0" fontId="31" fillId="0" borderId="77" xfId="2" applyFont="1" applyBorder="1" applyAlignment="1">
      <alignment horizontal="center" vertical="center" shrinkToFit="1"/>
    </xf>
    <xf numFmtId="0" fontId="20" fillId="0" borderId="71" xfId="2" applyFont="1" applyBorder="1" applyAlignment="1">
      <alignment vertical="center" shrinkToFit="1"/>
    </xf>
    <xf numFmtId="0" fontId="20" fillId="10" borderId="93" xfId="2" applyFont="1" applyFill="1" applyBorder="1" applyAlignment="1">
      <alignment horizontal="center" vertical="center" textRotation="255" shrinkToFit="1"/>
    </xf>
    <xf numFmtId="0" fontId="20" fillId="10" borderId="95" xfId="2" applyFont="1" applyFill="1" applyBorder="1" applyAlignment="1">
      <alignment horizontal="center" vertical="center" textRotation="255" shrinkToFit="1"/>
    </xf>
    <xf numFmtId="0" fontId="22" fillId="0" borderId="71" xfId="2" applyFont="1" applyBorder="1" applyAlignment="1">
      <alignment horizontal="center" vertical="center" shrinkToFit="1"/>
    </xf>
    <xf numFmtId="0" fontId="22" fillId="0" borderId="76" xfId="2" applyFont="1" applyBorder="1" applyAlignment="1">
      <alignment horizontal="center" vertical="center" shrinkToFit="1"/>
    </xf>
    <xf numFmtId="0" fontId="22" fillId="0" borderId="77" xfId="2" applyFont="1" applyBorder="1" applyAlignment="1">
      <alignment horizontal="center" vertical="center" shrinkToFit="1"/>
    </xf>
    <xf numFmtId="0" fontId="20" fillId="10" borderId="72" xfId="2" applyFont="1" applyFill="1" applyBorder="1" applyAlignment="1">
      <alignment horizontal="center" vertical="center"/>
    </xf>
    <xf numFmtId="0" fontId="22" fillId="0" borderId="63" xfId="2" applyFont="1" applyBorder="1" applyAlignment="1">
      <alignment horizontal="center" vertical="center" shrinkToFit="1"/>
    </xf>
    <xf numFmtId="0" fontId="22" fillId="0" borderId="81" xfId="2" applyFont="1" applyBorder="1" applyAlignment="1">
      <alignment horizontal="center" vertical="center" shrinkToFit="1"/>
    </xf>
    <xf numFmtId="0" fontId="22" fillId="0" borderId="83" xfId="2" applyFont="1" applyBorder="1" applyAlignment="1">
      <alignment horizontal="center" vertical="center" shrinkToFit="1"/>
    </xf>
    <xf numFmtId="0" fontId="20" fillId="0" borderId="76" xfId="2" applyFont="1" applyBorder="1" applyAlignment="1">
      <alignment horizontal="left" vertical="center" shrinkToFit="1"/>
    </xf>
    <xf numFmtId="0" fontId="20" fillId="0" borderId="71" xfId="2" applyFont="1" applyBorder="1" applyAlignment="1">
      <alignment horizontal="left" vertical="center" shrinkToFit="1"/>
    </xf>
    <xf numFmtId="0" fontId="20" fillId="0" borderId="77" xfId="2" applyFont="1" applyBorder="1" applyAlignment="1">
      <alignment horizontal="left" vertical="center" shrinkToFit="1"/>
    </xf>
    <xf numFmtId="0" fontId="20" fillId="0" borderId="76" xfId="2" applyFont="1" applyBorder="1" applyAlignment="1">
      <alignment vertical="center" shrinkToFit="1"/>
    </xf>
    <xf numFmtId="0" fontId="20" fillId="0" borderId="77" xfId="2" applyFont="1" applyBorder="1" applyAlignment="1">
      <alignment vertical="center" shrinkToFit="1"/>
    </xf>
    <xf numFmtId="0" fontId="22" fillId="0" borderId="63" xfId="2" applyFont="1" applyBorder="1">
      <alignment vertical="center"/>
    </xf>
    <xf numFmtId="0" fontId="22" fillId="0" borderId="81" xfId="2" applyFont="1" applyBorder="1">
      <alignment vertical="center"/>
    </xf>
    <xf numFmtId="0" fontId="22" fillId="0" borderId="83" xfId="2" applyFont="1" applyBorder="1">
      <alignment vertical="center"/>
    </xf>
    <xf numFmtId="0" fontId="22" fillId="0" borderId="0" xfId="2" applyFont="1" applyAlignment="1">
      <alignment horizontal="center" vertical="center"/>
    </xf>
    <xf numFmtId="0" fontId="22" fillId="0" borderId="82" xfId="2" applyFont="1" applyBorder="1" applyAlignment="1">
      <alignment horizontal="center" vertical="center"/>
    </xf>
    <xf numFmtId="0" fontId="22" fillId="0" borderId="90" xfId="2" applyFont="1" applyBorder="1" applyAlignment="1">
      <alignment horizontal="center" vertical="center"/>
    </xf>
    <xf numFmtId="0" fontId="31" fillId="0" borderId="82" xfId="2" applyFont="1" applyBorder="1" applyAlignment="1">
      <alignment horizontal="center" vertical="center"/>
    </xf>
    <xf numFmtId="0" fontId="31" fillId="0" borderId="90" xfId="2" applyFont="1" applyBorder="1" applyAlignment="1">
      <alignment horizontal="center" vertical="center"/>
    </xf>
    <xf numFmtId="0" fontId="20" fillId="0" borderId="0" xfId="2" applyFont="1" applyAlignment="1">
      <alignment vertical="center" shrinkToFit="1"/>
    </xf>
    <xf numFmtId="45" fontId="22" fillId="0" borderId="82" xfId="2" applyNumberFormat="1" applyFont="1" applyBorder="1" applyAlignment="1">
      <alignment horizontal="center" vertical="center"/>
    </xf>
    <xf numFmtId="45" fontId="22" fillId="0" borderId="0" xfId="2" applyNumberFormat="1" applyFont="1" applyAlignment="1">
      <alignment horizontal="center" vertical="center"/>
    </xf>
    <xf numFmtId="45" fontId="22" fillId="0" borderId="10" xfId="2" applyNumberFormat="1" applyFont="1" applyBorder="1" applyAlignment="1">
      <alignment horizontal="center" vertical="center"/>
    </xf>
    <xf numFmtId="0" fontId="20" fillId="0" borderId="76" xfId="2" applyFont="1" applyBorder="1" applyAlignment="1">
      <alignment horizontal="left" vertical="center" indent="1" shrinkToFit="1"/>
    </xf>
    <xf numFmtId="0" fontId="20" fillId="0" borderId="71" xfId="2" applyFont="1" applyBorder="1" applyAlignment="1">
      <alignment horizontal="left" vertical="center" indent="1" shrinkToFit="1"/>
    </xf>
    <xf numFmtId="0" fontId="20" fillId="0" borderId="77" xfId="2" applyFont="1" applyBorder="1" applyAlignment="1">
      <alignment horizontal="left" vertical="center" indent="1" shrinkToFit="1"/>
    </xf>
    <xf numFmtId="0" fontId="34" fillId="10" borderId="3" xfId="2" applyFont="1" applyFill="1" applyBorder="1" applyAlignment="1">
      <alignment horizontal="center" vertical="center"/>
    </xf>
    <xf numFmtId="0" fontId="34" fillId="10" borderId="2" xfId="2" applyFont="1" applyFill="1" applyBorder="1" applyAlignment="1">
      <alignment horizontal="center" vertical="center"/>
    </xf>
    <xf numFmtId="0" fontId="34" fillId="10" borderId="13" xfId="2" applyFont="1" applyFill="1" applyBorder="1" applyAlignment="1">
      <alignment horizontal="center" vertical="center"/>
    </xf>
    <xf numFmtId="45" fontId="34" fillId="0" borderId="3" xfId="2" applyNumberFormat="1" applyFont="1" applyBorder="1" applyAlignment="1">
      <alignment horizontal="center" vertical="center"/>
    </xf>
    <xf numFmtId="45" fontId="34" fillId="0" borderId="2" xfId="2" applyNumberFormat="1" applyFont="1" applyBorder="1" applyAlignment="1">
      <alignment horizontal="center" vertical="center"/>
    </xf>
    <xf numFmtId="45" fontId="34" fillId="0" borderId="13" xfId="2" applyNumberFormat="1" applyFont="1" applyBorder="1" applyAlignment="1">
      <alignment horizontal="center" vertical="center"/>
    </xf>
    <xf numFmtId="0" fontId="31" fillId="0" borderId="81" xfId="2" applyFont="1" applyBorder="1">
      <alignment vertical="center"/>
    </xf>
    <xf numFmtId="0" fontId="31" fillId="0" borderId="83" xfId="2" applyFont="1" applyBorder="1">
      <alignment vertical="center"/>
    </xf>
    <xf numFmtId="45" fontId="22" fillId="0" borderId="76" xfId="2" applyNumberFormat="1" applyFont="1" applyBorder="1" applyAlignment="1">
      <alignment horizontal="center" vertical="center"/>
    </xf>
    <xf numFmtId="45" fontId="22" fillId="0" borderId="71" xfId="2" applyNumberFormat="1" applyFont="1" applyBorder="1" applyAlignment="1">
      <alignment horizontal="center" vertical="center"/>
    </xf>
    <xf numFmtId="45" fontId="22" fillId="0" borderId="72" xfId="2" applyNumberFormat="1" applyFont="1" applyBorder="1" applyAlignment="1">
      <alignment horizontal="center" vertical="center"/>
    </xf>
    <xf numFmtId="0" fontId="22" fillId="10" borderId="93" xfId="2" applyFont="1" applyFill="1" applyBorder="1" applyAlignment="1">
      <alignment horizontal="center" vertical="center" textRotation="255" shrinkToFit="1"/>
    </xf>
    <xf numFmtId="0" fontId="22" fillId="10" borderId="94" xfId="2" applyFont="1" applyFill="1" applyBorder="1" applyAlignment="1">
      <alignment horizontal="center" vertical="center" textRotation="255" shrinkToFit="1"/>
    </xf>
    <xf numFmtId="0" fontId="22" fillId="10" borderId="95" xfId="2" applyFont="1" applyFill="1" applyBorder="1" applyAlignment="1">
      <alignment horizontal="center" vertical="center" textRotation="255" shrinkToFit="1"/>
    </xf>
    <xf numFmtId="0" fontId="31" fillId="0" borderId="65" xfId="2" applyFont="1" applyBorder="1" applyAlignment="1">
      <alignment horizontal="center" vertical="center"/>
    </xf>
    <xf numFmtId="0" fontId="22" fillId="0" borderId="71" xfId="2" applyFont="1" applyBorder="1">
      <alignment vertical="center"/>
    </xf>
    <xf numFmtId="0" fontId="22" fillId="0" borderId="76" xfId="2" applyFont="1" applyBorder="1">
      <alignment vertical="center"/>
    </xf>
    <xf numFmtId="0" fontId="22" fillId="0" borderId="77" xfId="2" applyFont="1" applyBorder="1">
      <alignment vertical="center"/>
    </xf>
    <xf numFmtId="0" fontId="31" fillId="0" borderId="76" xfId="2" applyFont="1" applyBorder="1">
      <alignment vertical="center"/>
    </xf>
    <xf numFmtId="0" fontId="31" fillId="0" borderId="77" xfId="2" applyFont="1" applyBorder="1">
      <alignment vertical="center"/>
    </xf>
    <xf numFmtId="0" fontId="31" fillId="0" borderId="0" xfId="2" applyFont="1" applyAlignment="1">
      <alignment horizontal="center" vertical="center"/>
    </xf>
    <xf numFmtId="0" fontId="22" fillId="10" borderId="96" xfId="2" applyFont="1" applyFill="1" applyBorder="1" applyAlignment="1">
      <alignment horizontal="center" vertical="center" textRotation="255" shrinkToFit="1"/>
    </xf>
    <xf numFmtId="0" fontId="22" fillId="0" borderId="1" xfId="2" applyFont="1" applyBorder="1">
      <alignment vertical="center"/>
    </xf>
    <xf numFmtId="0" fontId="20" fillId="0" borderId="79" xfId="2" applyFont="1" applyBorder="1">
      <alignment vertical="center"/>
    </xf>
    <xf numFmtId="0" fontId="20" fillId="0" borderId="51" xfId="2" applyFont="1" applyBorder="1">
      <alignment vertical="center"/>
    </xf>
    <xf numFmtId="0" fontId="20" fillId="0" borderId="100" xfId="2" applyFont="1" applyBorder="1">
      <alignment vertical="center"/>
    </xf>
    <xf numFmtId="0" fontId="22" fillId="0" borderId="74" xfId="2" applyFont="1" applyBorder="1">
      <alignment vertical="center"/>
    </xf>
    <xf numFmtId="0" fontId="22" fillId="0" borderId="78" xfId="2" applyFont="1" applyBorder="1">
      <alignment vertical="center"/>
    </xf>
    <xf numFmtId="0" fontId="31" fillId="0" borderId="74" xfId="2" applyFont="1" applyBorder="1">
      <alignment vertical="center"/>
    </xf>
    <xf numFmtId="0" fontId="31" fillId="0" borderId="78" xfId="2" applyFont="1" applyBorder="1">
      <alignment vertical="center"/>
    </xf>
    <xf numFmtId="0" fontId="20" fillId="0" borderId="1" xfId="2" applyFont="1" applyBorder="1" applyAlignment="1">
      <alignment vertical="center" shrinkToFit="1"/>
    </xf>
    <xf numFmtId="45" fontId="22" fillId="0" borderId="74" xfId="2" applyNumberFormat="1" applyFont="1" applyBorder="1" applyAlignment="1">
      <alignment horizontal="center" vertical="center"/>
    </xf>
    <xf numFmtId="45" fontId="22" fillId="0" borderId="1" xfId="2" applyNumberFormat="1" applyFont="1" applyBorder="1" applyAlignment="1">
      <alignment horizontal="center" vertical="center"/>
    </xf>
    <xf numFmtId="45" fontId="22" fillId="0" borderId="11" xfId="2" applyNumberFormat="1" applyFont="1" applyBorder="1" applyAlignment="1">
      <alignment horizontal="center" vertical="center"/>
    </xf>
    <xf numFmtId="0" fontId="0" fillId="10" borderId="3" xfId="0" applyFill="1" applyBorder="1" applyAlignment="1">
      <alignment horizontal="center" vertical="center"/>
    </xf>
    <xf numFmtId="0" fontId="0" fillId="10" borderId="2" xfId="0" applyFill="1" applyBorder="1" applyAlignment="1">
      <alignment horizontal="center" vertical="center"/>
    </xf>
    <xf numFmtId="0" fontId="18" fillId="3" borderId="34" xfId="0" applyFont="1" applyFill="1" applyBorder="1" applyAlignment="1">
      <alignment horizontal="center" vertical="center"/>
    </xf>
    <xf numFmtId="0" fontId="18" fillId="3" borderId="33" xfId="0" applyFont="1" applyFill="1" applyBorder="1" applyAlignment="1">
      <alignment horizontal="center" vertical="center"/>
    </xf>
    <xf numFmtId="0" fontId="8" fillId="10" borderId="41" xfId="0" applyFont="1" applyFill="1" applyBorder="1" applyAlignment="1">
      <alignment horizontal="center" vertical="center"/>
    </xf>
    <xf numFmtId="0" fontId="8" fillId="10" borderId="43" xfId="0" applyFont="1" applyFill="1" applyBorder="1" applyAlignment="1">
      <alignment horizontal="center" vertical="center"/>
    </xf>
    <xf numFmtId="0" fontId="8" fillId="10" borderId="42" xfId="0" applyFont="1" applyFill="1" applyBorder="1" applyAlignment="1">
      <alignment horizontal="center" vertical="center"/>
    </xf>
    <xf numFmtId="0" fontId="8" fillId="10" borderId="5" xfId="0" applyFont="1" applyFill="1" applyBorder="1" applyAlignment="1">
      <alignment horizontal="center" vertical="center"/>
    </xf>
    <xf numFmtId="0" fontId="8" fillId="10" borderId="1" xfId="0" applyFont="1" applyFill="1" applyBorder="1" applyAlignment="1">
      <alignment horizontal="center" vertical="center"/>
    </xf>
    <xf numFmtId="0" fontId="8" fillId="10" borderId="11" xfId="0" applyFont="1"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8" fillId="0" borderId="41"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42" xfId="0" applyFont="1" applyBorder="1" applyAlignment="1">
      <alignment horizontal="left" vertical="center" shrinkToFit="1"/>
    </xf>
    <xf numFmtId="0" fontId="0" fillId="0" borderId="5" xfId="0" applyBorder="1" applyAlignment="1">
      <alignment horizontal="left" vertical="center" shrinkToFit="1"/>
    </xf>
    <xf numFmtId="0" fontId="0" fillId="0" borderId="1" xfId="0" applyBorder="1" applyAlignment="1">
      <alignment horizontal="left" vertical="center" shrinkToFit="1"/>
    </xf>
    <xf numFmtId="0" fontId="0" fillId="0" borderId="11" xfId="0" applyBorder="1" applyAlignment="1">
      <alignment horizontal="left" vertical="center" shrinkToFit="1"/>
    </xf>
    <xf numFmtId="0" fontId="27" fillId="10" borderId="75" xfId="0" applyFont="1" applyFill="1" applyBorder="1" applyAlignment="1">
      <alignment horizontal="center" vertical="center"/>
    </xf>
    <xf numFmtId="0" fontId="27" fillId="10" borderId="42" xfId="0" applyFont="1" applyFill="1" applyBorder="1" applyAlignment="1">
      <alignment horizontal="center" vertical="center"/>
    </xf>
    <xf numFmtId="0" fontId="22" fillId="0" borderId="0" xfId="0" applyFont="1" applyAlignment="1">
      <alignment horizont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32" fillId="0" borderId="1" xfId="0" applyFont="1" applyBorder="1" applyAlignment="1" applyProtection="1">
      <alignment horizontal="left"/>
      <protection locked="0"/>
    </xf>
  </cellXfs>
  <cellStyles count="5">
    <cellStyle name="桁区切り" xfId="4" builtinId="6"/>
    <cellStyle name="標準" xfId="0" builtinId="0"/>
    <cellStyle name="標準 2" xfId="1" xr:uid="{31AC4FBA-A16E-494A-AEBF-4237BDF9C13D}"/>
    <cellStyle name="標準 3" xfId="2" xr:uid="{98BCD5DD-721C-4A1F-9AFC-4A357DB1402B}"/>
    <cellStyle name="標準_コピー ～ 8.9.10おかあさん・コンクール（出演順のみ）" xfId="3" xr:uid="{D9A48EE8-0776-4847-81BD-4F7340745BD6}"/>
  </cellStyles>
  <dxfs count="80">
    <dxf>
      <fill>
        <patternFill>
          <bgColor theme="0"/>
        </patternFill>
      </fill>
    </dxf>
    <dxf>
      <font>
        <strike val="0"/>
        <color theme="0"/>
      </font>
      <fill>
        <patternFill patternType="none">
          <bgColor auto="1"/>
        </patternFill>
      </fill>
    </dxf>
    <dxf>
      <fill>
        <patternFill patternType="none">
          <bgColor auto="1"/>
        </patternFill>
      </fill>
    </dxf>
    <dxf>
      <font>
        <strike val="0"/>
        <color auto="1"/>
      </font>
      <fill>
        <patternFill patternType="none">
          <bgColor auto="1"/>
        </patternFill>
      </fill>
    </dxf>
    <dxf>
      <font>
        <color theme="0"/>
      </font>
    </dxf>
    <dxf>
      <font>
        <color theme="0"/>
      </font>
    </dxf>
    <dxf>
      <font>
        <color theme="0"/>
      </font>
    </dxf>
    <dxf>
      <font>
        <color theme="0"/>
      </font>
    </dxf>
    <dxf>
      <font>
        <color theme="0"/>
      </font>
    </dxf>
    <dxf>
      <font>
        <color theme="0"/>
      </font>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ont>
        <color theme="0"/>
      </font>
    </dxf>
    <dxf>
      <font>
        <color theme="0"/>
      </font>
    </dxf>
    <dxf>
      <font>
        <color theme="0"/>
      </font>
    </dxf>
    <dxf>
      <font>
        <color theme="0"/>
      </font>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ont>
        <strike val="0"/>
        <color theme="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AEC2-BAF0-45B7-86E9-87C4877EF772}">
  <dimension ref="A1:Q19"/>
  <sheetViews>
    <sheetView workbookViewId="0">
      <selection activeCell="K10" sqref="K10"/>
    </sheetView>
  </sheetViews>
  <sheetFormatPr defaultColWidth="8.75" defaultRowHeight="13.5" x14ac:dyDescent="0.15"/>
  <cols>
    <col min="2" max="2" width="11.625" customWidth="1"/>
    <col min="3" max="3" width="15" customWidth="1"/>
    <col min="4" max="4" width="28.875" customWidth="1"/>
    <col min="5" max="5" width="6.25" customWidth="1"/>
    <col min="6" max="7" width="11.875" customWidth="1"/>
    <col min="8" max="8" width="8.5" customWidth="1"/>
    <col min="9" max="9" width="14.125" customWidth="1"/>
    <col min="10" max="10" width="40.125" customWidth="1"/>
    <col min="11" max="11" width="6.75" customWidth="1"/>
    <col min="12" max="12" width="5.625" style="14" customWidth="1"/>
    <col min="13" max="13" width="10.125" customWidth="1"/>
    <col min="15" max="15" width="12" customWidth="1"/>
  </cols>
  <sheetData>
    <row r="1" spans="1:17" s="14" customFormat="1" ht="15" x14ac:dyDescent="0.15">
      <c r="A1" s="61" t="s">
        <v>76</v>
      </c>
      <c r="B1" s="14" t="s">
        <v>16</v>
      </c>
      <c r="C1" s="14" t="s">
        <v>30</v>
      </c>
      <c r="D1" s="14" t="s">
        <v>104</v>
      </c>
      <c r="E1" s="14" t="s">
        <v>31</v>
      </c>
      <c r="F1" s="14" t="s">
        <v>160</v>
      </c>
      <c r="G1" s="14" t="s">
        <v>234</v>
      </c>
      <c r="H1" s="14" t="s">
        <v>44</v>
      </c>
      <c r="I1" s="14" t="s">
        <v>39</v>
      </c>
      <c r="J1" s="14" t="s">
        <v>79</v>
      </c>
      <c r="M1" s="255" t="s">
        <v>281</v>
      </c>
      <c r="N1" s="255" t="s">
        <v>286</v>
      </c>
      <c r="O1" s="369"/>
      <c r="P1" s="369"/>
      <c r="Q1" s="369"/>
    </row>
    <row r="2" spans="1:17" s="14" customFormat="1" ht="21.6" customHeight="1" x14ac:dyDescent="0.15">
      <c r="A2" s="62">
        <v>38</v>
      </c>
      <c r="B2" s="63" t="s">
        <v>343</v>
      </c>
      <c r="C2" s="64" t="s">
        <v>28</v>
      </c>
      <c r="D2" s="64" t="s">
        <v>41</v>
      </c>
      <c r="E2" s="64" t="s">
        <v>0</v>
      </c>
      <c r="F2" s="65" t="s">
        <v>157</v>
      </c>
      <c r="G2" s="65" t="s">
        <v>235</v>
      </c>
      <c r="H2" s="61" t="s">
        <v>46</v>
      </c>
      <c r="I2" s="65" t="s">
        <v>40</v>
      </c>
      <c r="J2" s="65" t="s">
        <v>305</v>
      </c>
      <c r="K2" s="66" t="s">
        <v>5</v>
      </c>
      <c r="L2" s="66" t="s">
        <v>105</v>
      </c>
      <c r="M2" s="66" t="s">
        <v>297</v>
      </c>
      <c r="N2" s="66" t="s">
        <v>293</v>
      </c>
      <c r="O2" s="66" t="s">
        <v>300</v>
      </c>
    </row>
    <row r="3" spans="1:17" s="14" customFormat="1" ht="21.6" customHeight="1" x14ac:dyDescent="0.15">
      <c r="A3" s="62">
        <v>62</v>
      </c>
      <c r="B3" s="63" t="s">
        <v>344</v>
      </c>
      <c r="C3" s="64" t="s">
        <v>29</v>
      </c>
      <c r="D3" s="64" t="s">
        <v>96</v>
      </c>
      <c r="E3" s="64" t="s">
        <v>1</v>
      </c>
      <c r="F3" s="61" t="s">
        <v>172</v>
      </c>
      <c r="G3" s="61" t="s">
        <v>236</v>
      </c>
      <c r="H3" s="61" t="s">
        <v>45</v>
      </c>
      <c r="I3" s="61" t="s">
        <v>47</v>
      </c>
      <c r="J3" s="65" t="s">
        <v>85</v>
      </c>
      <c r="K3" s="66" t="s">
        <v>6</v>
      </c>
      <c r="L3" s="66" t="s">
        <v>106</v>
      </c>
      <c r="M3" s="66" t="s">
        <v>298</v>
      </c>
      <c r="N3" s="66" t="s">
        <v>294</v>
      </c>
      <c r="O3" s="66" t="s">
        <v>301</v>
      </c>
    </row>
    <row r="4" spans="1:17" s="14" customFormat="1" ht="21.6" customHeight="1" x14ac:dyDescent="0.15">
      <c r="A4" s="62">
        <v>73</v>
      </c>
      <c r="B4" s="63" t="s">
        <v>345</v>
      </c>
      <c r="C4" s="64" t="s">
        <v>43</v>
      </c>
      <c r="D4" s="64" t="s">
        <v>97</v>
      </c>
      <c r="E4" s="64" t="s">
        <v>2</v>
      </c>
      <c r="F4" s="61"/>
      <c r="G4" s="61"/>
      <c r="H4" s="65"/>
      <c r="I4" s="61" t="s">
        <v>48</v>
      </c>
      <c r="J4" s="65" t="s">
        <v>86</v>
      </c>
      <c r="K4" s="66" t="s">
        <v>7</v>
      </c>
      <c r="L4" s="66" t="s">
        <v>107</v>
      </c>
      <c r="M4" s="66" t="s">
        <v>299</v>
      </c>
      <c r="N4" s="66" t="s">
        <v>295</v>
      </c>
      <c r="O4" s="66" t="s">
        <v>299</v>
      </c>
    </row>
    <row r="5" spans="1:17" s="14" customFormat="1" ht="21.6" customHeight="1" x14ac:dyDescent="0.15">
      <c r="A5" s="62">
        <v>76</v>
      </c>
      <c r="B5" s="63" t="s">
        <v>346</v>
      </c>
      <c r="C5" s="64"/>
      <c r="D5" s="64" t="s">
        <v>98</v>
      </c>
      <c r="E5" s="64" t="s">
        <v>3</v>
      </c>
      <c r="F5" s="65"/>
      <c r="G5" s="65"/>
      <c r="H5" s="65"/>
      <c r="I5" s="61"/>
      <c r="J5" s="65" t="s">
        <v>87</v>
      </c>
      <c r="K5" s="66" t="s">
        <v>18</v>
      </c>
      <c r="L5" s="66" t="s">
        <v>108</v>
      </c>
      <c r="M5" s="66"/>
      <c r="N5" s="66" t="s">
        <v>296</v>
      </c>
      <c r="O5" s="66"/>
    </row>
    <row r="6" spans="1:17" s="14" customFormat="1" ht="21.6" customHeight="1" x14ac:dyDescent="0.15">
      <c r="A6" s="62">
        <v>77</v>
      </c>
      <c r="B6" s="63" t="s">
        <v>347</v>
      </c>
      <c r="C6" s="64"/>
      <c r="D6" s="64" t="s">
        <v>99</v>
      </c>
      <c r="E6" s="64"/>
      <c r="F6" s="64"/>
      <c r="G6" s="64"/>
      <c r="H6" s="64"/>
      <c r="I6" s="61"/>
      <c r="J6" s="65" t="s">
        <v>88</v>
      </c>
      <c r="K6" s="66" t="s">
        <v>8</v>
      </c>
      <c r="L6" s="66" t="s">
        <v>109</v>
      </c>
      <c r="M6" s="66"/>
    </row>
    <row r="7" spans="1:17" s="14" customFormat="1" ht="21.6" customHeight="1" x14ac:dyDescent="0.15">
      <c r="A7" s="66"/>
      <c r="B7" s="67" t="s">
        <v>348</v>
      </c>
      <c r="C7" s="61"/>
      <c r="D7" s="61" t="s">
        <v>100</v>
      </c>
      <c r="E7" s="61"/>
      <c r="F7" s="61"/>
      <c r="G7" s="61"/>
      <c r="H7" s="61"/>
      <c r="I7" s="61"/>
      <c r="J7" s="65" t="s">
        <v>306</v>
      </c>
      <c r="K7" s="66" t="s">
        <v>9</v>
      </c>
      <c r="L7" s="66" t="s">
        <v>110</v>
      </c>
      <c r="M7" s="66"/>
    </row>
    <row r="8" spans="1:17" s="14" customFormat="1" ht="21.6" customHeight="1" x14ac:dyDescent="0.15">
      <c r="A8" s="66"/>
      <c r="B8" s="67" t="s">
        <v>349</v>
      </c>
      <c r="C8" s="61"/>
      <c r="D8" s="61" t="s">
        <v>102</v>
      </c>
      <c r="E8" s="61"/>
      <c r="F8" s="61"/>
      <c r="G8" s="61"/>
      <c r="H8" s="61"/>
      <c r="I8" s="61"/>
      <c r="J8" s="65" t="s">
        <v>89</v>
      </c>
      <c r="K8" s="66" t="s">
        <v>352</v>
      </c>
      <c r="L8" s="66" t="s">
        <v>111</v>
      </c>
      <c r="M8" s="66"/>
    </row>
    <row r="9" spans="1:17" s="14" customFormat="1" ht="21.6" customHeight="1" x14ac:dyDescent="0.15">
      <c r="A9" s="66"/>
      <c r="B9" s="67" t="s">
        <v>350</v>
      </c>
      <c r="C9" s="61"/>
      <c r="D9" s="61" t="s">
        <v>103</v>
      </c>
      <c r="E9" s="61"/>
      <c r="F9" s="61"/>
      <c r="G9" s="61"/>
      <c r="H9" s="61"/>
      <c r="I9" s="61"/>
      <c r="J9" s="65" t="s">
        <v>90</v>
      </c>
      <c r="K9" s="66" t="s">
        <v>368</v>
      </c>
      <c r="L9" s="66" t="s">
        <v>112</v>
      </c>
      <c r="M9" s="66"/>
    </row>
    <row r="10" spans="1:17" ht="21.6" customHeight="1" x14ac:dyDescent="0.15">
      <c r="A10" s="70"/>
      <c r="B10" s="70"/>
      <c r="C10" s="70"/>
      <c r="D10" s="66" t="s">
        <v>101</v>
      </c>
      <c r="E10" s="70"/>
      <c r="F10" s="70"/>
      <c r="G10" s="70"/>
      <c r="H10" s="70"/>
      <c r="I10" s="70"/>
      <c r="J10" s="70"/>
      <c r="K10" s="70"/>
      <c r="L10" s="66" t="s">
        <v>113</v>
      </c>
      <c r="M10" s="70"/>
    </row>
    <row r="11" spans="1:17" ht="21.6" customHeight="1" x14ac:dyDescent="0.15">
      <c r="L11" s="66" t="s">
        <v>114</v>
      </c>
    </row>
    <row r="12" spans="1:17" ht="21.6" customHeight="1" x14ac:dyDescent="0.15">
      <c r="L12" s="66" t="s">
        <v>115</v>
      </c>
    </row>
    <row r="13" spans="1:17" ht="21.6" customHeight="1" x14ac:dyDescent="0.15">
      <c r="L13" s="66" t="s">
        <v>116</v>
      </c>
    </row>
    <row r="14" spans="1:17" ht="21.6" customHeight="1" x14ac:dyDescent="0.15">
      <c r="L14" s="66" t="s">
        <v>117</v>
      </c>
    </row>
    <row r="15" spans="1:17" ht="21.6" customHeight="1" x14ac:dyDescent="0.15">
      <c r="L15" s="66" t="s">
        <v>118</v>
      </c>
    </row>
    <row r="16" spans="1:17" ht="21.6" customHeight="1" x14ac:dyDescent="0.15">
      <c r="L16" s="66" t="s">
        <v>119</v>
      </c>
    </row>
    <row r="17" spans="12:12" ht="21.6" customHeight="1" x14ac:dyDescent="0.15">
      <c r="L17" s="66" t="s">
        <v>120</v>
      </c>
    </row>
    <row r="18" spans="12:12" ht="21.6" customHeight="1" x14ac:dyDescent="0.15">
      <c r="L18" s="66" t="s">
        <v>121</v>
      </c>
    </row>
    <row r="19" spans="12:12" ht="21.6" customHeight="1" x14ac:dyDescent="0.15">
      <c r="L19" s="66" t="s">
        <v>122</v>
      </c>
    </row>
  </sheetData>
  <sheetProtection formatCells="0" formatColumns="0" formatRows="0"/>
  <phoneticPr fontId="1"/>
  <dataValidations count="1">
    <dataValidation type="textLength" allowBlank="1" showInputMessage="1" showErrorMessage="1" sqref="I2:J2 J3:J9" xr:uid="{7254A3D0-A173-4C8A-9D82-256B3AA2E388}">
      <formula1>1</formula1>
      <formula2>210</formula2>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DCC24-15D0-43DE-9101-994F5FEF4F02}">
  <sheetPr>
    <tabColor rgb="FF00B050"/>
  </sheetPr>
  <dimension ref="A1:M6"/>
  <sheetViews>
    <sheetView workbookViewId="0">
      <selection activeCell="I32" sqref="I32"/>
    </sheetView>
  </sheetViews>
  <sheetFormatPr defaultRowHeight="13.5" x14ac:dyDescent="0.15"/>
  <cols>
    <col min="2" max="2" width="23.875" customWidth="1"/>
    <col min="3" max="3" width="8.75" customWidth="1"/>
    <col min="4" max="5" width="33" customWidth="1"/>
    <col min="6" max="6" width="6.125" customWidth="1"/>
    <col min="8" max="8" width="7.125" customWidth="1"/>
    <col min="9" max="9" width="10.25" customWidth="1"/>
    <col min="10" max="10" width="10" customWidth="1"/>
    <col min="13" max="13" width="15.125" customWidth="1"/>
  </cols>
  <sheetData>
    <row r="1" spans="1:13" x14ac:dyDescent="0.15">
      <c r="A1" t="str">
        <f>'1.申込シート（A）2025'!A1</f>
        <v xml:space="preserve">第80回九州合唱コンクール </v>
      </c>
    </row>
    <row r="2" spans="1:13" x14ac:dyDescent="0.15">
      <c r="A2" t="str">
        <f>'5.ステージ準備表(九州大会用)'!A2</f>
        <v>ステージ準備表　九州大会</v>
      </c>
    </row>
    <row r="4" spans="1:13" x14ac:dyDescent="0.15">
      <c r="F4" s="475" t="s">
        <v>280</v>
      </c>
      <c r="G4" s="476" t="s">
        <v>281</v>
      </c>
      <c r="H4" s="476"/>
      <c r="I4" s="478" t="s">
        <v>282</v>
      </c>
      <c r="J4" s="479" t="s">
        <v>51</v>
      </c>
      <c r="K4" s="479"/>
      <c r="L4" s="481" t="s">
        <v>303</v>
      </c>
      <c r="M4" s="483" t="s">
        <v>283</v>
      </c>
    </row>
    <row r="5" spans="1:13" x14ac:dyDescent="0.15">
      <c r="A5" s="257" t="s">
        <v>49</v>
      </c>
      <c r="B5" s="257" t="s">
        <v>291</v>
      </c>
      <c r="C5" s="257" t="s">
        <v>58</v>
      </c>
      <c r="D5" s="257" t="s">
        <v>77</v>
      </c>
      <c r="E5" s="257" t="s">
        <v>366</v>
      </c>
      <c r="F5" s="475" t="s">
        <v>284</v>
      </c>
      <c r="G5" s="477" t="s">
        <v>285</v>
      </c>
      <c r="H5" s="477" t="s">
        <v>286</v>
      </c>
      <c r="I5" s="478" t="s">
        <v>287</v>
      </c>
      <c r="J5" s="480" t="s">
        <v>288</v>
      </c>
      <c r="K5" s="480" t="s">
        <v>289</v>
      </c>
      <c r="L5" s="482"/>
      <c r="M5" s="483" t="s">
        <v>290</v>
      </c>
    </row>
    <row r="6" spans="1:13" x14ac:dyDescent="0.15">
      <c r="A6" t="str">
        <f>'1.申込シート（A）2025'!H7</f>
        <v>鹿児島</v>
      </c>
      <c r="B6" t="str">
        <f>'1.申込シート（A）2025'!H13</f>
        <v>高等学校（Ａ）</v>
      </c>
      <c r="D6" s="486">
        <f>'1.申込シート（A）2025'!H9</f>
        <v>0</v>
      </c>
      <c r="E6" s="486">
        <f>'1.申込シート（A）2025'!G8</f>
        <v>0</v>
      </c>
      <c r="F6" s="26">
        <f>'1.申込シート（A）2025'!L12</f>
        <v>0</v>
      </c>
      <c r="G6" s="26">
        <f>'5.ステージ準備表(九州大会用)'!C7</f>
        <v>0</v>
      </c>
      <c r="H6" s="26">
        <f>'5.ステージ準備表(九州大会用)'!C8</f>
        <v>0</v>
      </c>
      <c r="I6" s="26">
        <f>'5.ステージ準備表(九州大会用)'!C9</f>
        <v>0</v>
      </c>
      <c r="J6" s="26">
        <f>'5.ステージ準備表(九州大会用)'!C10</f>
        <v>0</v>
      </c>
      <c r="K6" s="26">
        <f>'5.ステージ準備表(九州大会用)'!C11</f>
        <v>0</v>
      </c>
      <c r="L6" s="26">
        <f>'5.ステージ準備表(九州大会用)'!C12</f>
        <v>0</v>
      </c>
      <c r="M6" s="26">
        <f>'5.ステージ準備表(九州大会用)'!A14</f>
        <v>0</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FA6C-2BE0-479C-B152-6CFE9A431FB3}">
  <dimension ref="A1:I24"/>
  <sheetViews>
    <sheetView showGridLines="0" showZeros="0" workbookViewId="0">
      <selection activeCell="J13" sqref="J13"/>
    </sheetView>
  </sheetViews>
  <sheetFormatPr defaultColWidth="8.75" defaultRowHeight="18" x14ac:dyDescent="0.35"/>
  <cols>
    <col min="1" max="1" width="10.125" style="48" bestFit="1" customWidth="1"/>
    <col min="2" max="2" width="8.75" style="48"/>
    <col min="3" max="3" width="10.375" style="48" customWidth="1"/>
    <col min="4" max="4" width="11.25" style="48" customWidth="1"/>
    <col min="5" max="9" width="10.375" style="48" customWidth="1"/>
    <col min="10" max="16384" width="8.75" style="48"/>
  </cols>
  <sheetData>
    <row r="1" spans="1:9" ht="24" customHeight="1" x14ac:dyDescent="0.4">
      <c r="A1" s="771" t="s">
        <v>83</v>
      </c>
      <c r="B1" s="771"/>
      <c r="C1" s="771"/>
      <c r="D1" s="771"/>
      <c r="E1" s="771"/>
      <c r="F1" s="771"/>
      <c r="G1" s="771"/>
      <c r="H1" s="771"/>
      <c r="I1" s="771"/>
    </row>
    <row r="2" spans="1:9" ht="24" customHeight="1" x14ac:dyDescent="0.35"/>
    <row r="3" spans="1:9" s="52" customFormat="1" ht="40.5" customHeight="1" x14ac:dyDescent="0.5">
      <c r="A3" s="774" t="s">
        <v>220</v>
      </c>
      <c r="B3" s="774"/>
      <c r="C3" s="774"/>
      <c r="D3" s="774"/>
      <c r="E3" s="774"/>
      <c r="F3" s="56" t="s">
        <v>84</v>
      </c>
      <c r="G3" s="55"/>
      <c r="H3" s="55"/>
      <c r="I3" s="55"/>
    </row>
    <row r="4" spans="1:9" s="52" customFormat="1" ht="24" customHeight="1" x14ac:dyDescent="0.4">
      <c r="A4" s="54"/>
      <c r="B4" s="53"/>
    </row>
    <row r="5" spans="1:9" ht="24" customHeight="1" x14ac:dyDescent="0.35">
      <c r="B5" s="49"/>
    </row>
    <row r="6" spans="1:9" s="52" customFormat="1" ht="27.6" customHeight="1" x14ac:dyDescent="0.4">
      <c r="A6" s="52" t="s">
        <v>218</v>
      </c>
    </row>
    <row r="7" spans="1:9" s="52" customFormat="1" ht="27.6" customHeight="1" x14ac:dyDescent="0.4">
      <c r="A7" s="52" t="s">
        <v>219</v>
      </c>
    </row>
    <row r="8" spans="1:9" ht="38.1" customHeight="1" x14ac:dyDescent="0.35"/>
    <row r="9" spans="1:9" ht="38.1" customHeight="1" x14ac:dyDescent="0.5">
      <c r="B9" s="50" t="s">
        <v>77</v>
      </c>
      <c r="C9" s="142">
        <f>'1.申込シート（A）2025'!H9</f>
        <v>0</v>
      </c>
      <c r="D9" s="50"/>
      <c r="E9" s="50"/>
      <c r="F9" s="50"/>
      <c r="G9" s="50"/>
      <c r="H9" s="50"/>
    </row>
    <row r="10" spans="1:9" ht="38.1" customHeight="1" x14ac:dyDescent="0.35"/>
    <row r="11" spans="1:9" ht="38.1" customHeight="1" x14ac:dyDescent="0.5">
      <c r="B11" s="50" t="s">
        <v>78</v>
      </c>
      <c r="C11" s="142">
        <f>'1.申込シート（A）2025'!H41</f>
        <v>0</v>
      </c>
      <c r="D11" s="50"/>
      <c r="E11" s="50"/>
      <c r="F11" s="50"/>
      <c r="G11" s="50"/>
      <c r="H11" s="50"/>
    </row>
    <row r="12" spans="1:9" ht="38.1" customHeight="1" x14ac:dyDescent="0.35">
      <c r="C12" s="51"/>
    </row>
    <row r="13" spans="1:9" ht="38.1" customHeight="1" x14ac:dyDescent="0.35">
      <c r="C13" s="51"/>
    </row>
    <row r="14" spans="1:9" ht="38.1" customHeight="1" x14ac:dyDescent="0.35">
      <c r="C14" s="51"/>
    </row>
    <row r="15" spans="1:9" ht="24" customHeight="1" x14ac:dyDescent="0.35"/>
    <row r="16" spans="1:9" ht="24" customHeight="1" x14ac:dyDescent="0.35">
      <c r="E16" s="48" t="s">
        <v>93</v>
      </c>
      <c r="G16" s="143" t="s">
        <v>221</v>
      </c>
      <c r="H16" s="144" t="s">
        <v>222</v>
      </c>
      <c r="I16" s="143"/>
    </row>
    <row r="17" spans="5:9" ht="24" customHeight="1" x14ac:dyDescent="0.35"/>
    <row r="18" spans="5:9" ht="29.1" customHeight="1" x14ac:dyDescent="0.35">
      <c r="E18" s="48" t="s">
        <v>77</v>
      </c>
    </row>
    <row r="19" spans="5:9" ht="29.1" customHeight="1" x14ac:dyDescent="0.35">
      <c r="E19" s="773">
        <f>'1.申込シート（A）2025'!H9</f>
        <v>0</v>
      </c>
      <c r="F19" s="773"/>
      <c r="G19" s="773"/>
      <c r="H19" s="773"/>
      <c r="I19" s="773"/>
    </row>
    <row r="20" spans="5:9" ht="29.1" customHeight="1" x14ac:dyDescent="0.35">
      <c r="E20" s="48" t="s">
        <v>82</v>
      </c>
    </row>
    <row r="21" spans="5:9" ht="29.1" customHeight="1" x14ac:dyDescent="0.35">
      <c r="F21" s="772">
        <f>'1.申込シート（A）2025'!H11</f>
        <v>0</v>
      </c>
      <c r="G21" s="772"/>
      <c r="H21" s="772"/>
      <c r="I21" s="145" t="s">
        <v>81</v>
      </c>
    </row>
    <row r="22" spans="5:9" ht="29.1" customHeight="1" x14ac:dyDescent="0.35">
      <c r="E22" s="48" t="s">
        <v>80</v>
      </c>
    </row>
    <row r="23" spans="5:9" ht="29.1" customHeight="1" x14ac:dyDescent="0.35">
      <c r="F23" s="146" t="str">
        <f>'1.申込シート（A）2025'!H46&amp;'1.申込シート（A）2025'!H47</f>
        <v/>
      </c>
    </row>
    <row r="24" spans="5:9" ht="29.1" customHeight="1" x14ac:dyDescent="0.4">
      <c r="E24" s="48" t="s">
        <v>23</v>
      </c>
      <c r="F24" s="147">
        <f>'1.申込シート（A）2025'!H42</f>
        <v>0</v>
      </c>
    </row>
  </sheetData>
  <sheetProtection formatCells="0" formatColumns="0" formatRows="0"/>
  <mergeCells count="4">
    <mergeCell ref="A1:I1"/>
    <mergeCell ref="F21:H21"/>
    <mergeCell ref="E19:I19"/>
    <mergeCell ref="A3:E3"/>
  </mergeCells>
  <phoneticPr fontId="1"/>
  <printOptions horizont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_x000a_選択" xr:uid="{5D9AABFC-C6A8-43D3-B8CD-C2E7646AE1CC}">
          <x14:formula1>
            <xm:f>Sheet1!$B$2:$B$9</xm:f>
          </x14:formula1>
          <xm:sqref>B4</xm:sqref>
        </x14:dataValidation>
        <x14:dataValidation type="list" allowBlank="1" showInputMessage="1" showErrorMessage="1" prompt="所属する県連を選択" xr:uid="{C016C336-A9B7-4803-899F-589BA0DB84C0}">
          <x14:formula1>
            <xm:f>Sheet1!$J$2:$J$9</xm:f>
          </x14:formula1>
          <xm:sqref>A3:E3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1AEC3-BBFD-4A1A-8BB1-6847D88880F3}">
  <sheetPr>
    <tabColor rgb="FFFFFF00"/>
    <pageSetUpPr fitToPage="1"/>
  </sheetPr>
  <dimension ref="A1:V52"/>
  <sheetViews>
    <sheetView showGridLines="0" tabSelected="1" workbookViewId="0">
      <selection activeCell="U14" sqref="U14"/>
    </sheetView>
  </sheetViews>
  <sheetFormatPr defaultColWidth="4.75" defaultRowHeight="18.75" x14ac:dyDescent="0.15"/>
  <cols>
    <col min="1" max="1" width="4.75" style="1"/>
    <col min="2" max="4" width="5.375" style="1" customWidth="1"/>
    <col min="5" max="5" width="7.5" style="1" customWidth="1"/>
    <col min="6" max="7" width="5.375" style="1" customWidth="1"/>
    <col min="8" max="8" width="15.25" style="2" customWidth="1"/>
    <col min="9" max="9" width="4.75" style="2" customWidth="1"/>
    <col min="10" max="10" width="17.5" style="2" customWidth="1"/>
    <col min="11" max="11" width="14.5" style="2" customWidth="1"/>
    <col min="12" max="12" width="15.25" style="1" customWidth="1"/>
    <col min="13" max="13" width="9.875" style="1" bestFit="1" customWidth="1"/>
    <col min="14" max="15" width="4.75" style="1"/>
    <col min="16" max="17" width="4.75" style="4"/>
    <col min="18" max="16384" width="4.75" style="1"/>
  </cols>
  <sheetData>
    <row r="1" spans="1:17" ht="20.100000000000001" customHeight="1" x14ac:dyDescent="0.15">
      <c r="A1" s="535" t="s">
        <v>398</v>
      </c>
      <c r="F1" s="1" t="s">
        <v>383</v>
      </c>
    </row>
    <row r="2" spans="1:17" s="13" customFormat="1" ht="20.100000000000001" customHeight="1" x14ac:dyDescent="0.15">
      <c r="A2" s="218" t="s">
        <v>250</v>
      </c>
      <c r="B2" s="219" t="s">
        <v>67</v>
      </c>
      <c r="C2" s="203">
        <v>41</v>
      </c>
      <c r="D2" s="220" t="s">
        <v>66</v>
      </c>
      <c r="E2" s="507" t="s">
        <v>401</v>
      </c>
      <c r="F2" s="534" t="s">
        <v>384</v>
      </c>
      <c r="H2" s="110" t="s">
        <v>385</v>
      </c>
      <c r="J2" s="246"/>
      <c r="K2" s="110"/>
      <c r="L2" s="536" t="s">
        <v>399</v>
      </c>
    </row>
    <row r="3" spans="1:17" s="13" customFormat="1" ht="18" customHeight="1" x14ac:dyDescent="0.15">
      <c r="A3" s="559" t="s">
        <v>246</v>
      </c>
      <c r="B3" s="560"/>
      <c r="C3" s="370" t="s">
        <v>247</v>
      </c>
      <c r="D3" s="371"/>
      <c r="E3" s="542">
        <v>45828</v>
      </c>
      <c r="F3" s="543"/>
      <c r="G3" s="544"/>
      <c r="H3" s="372">
        <v>0.75</v>
      </c>
      <c r="I3" s="373" t="s">
        <v>268</v>
      </c>
      <c r="J3" s="374"/>
      <c r="K3" s="383"/>
      <c r="L3" s="384"/>
    </row>
    <row r="4" spans="1:17" ht="18" customHeight="1" x14ac:dyDescent="0.15">
      <c r="A4" s="561"/>
      <c r="B4" s="562"/>
      <c r="C4" s="371" t="s">
        <v>335</v>
      </c>
      <c r="D4" s="375"/>
      <c r="E4" s="376"/>
      <c r="F4" s="376"/>
      <c r="G4" s="377" t="s">
        <v>403</v>
      </c>
      <c r="H4" s="377"/>
      <c r="I4" s="460" t="s">
        <v>266</v>
      </c>
      <c r="J4" s="539" t="s">
        <v>402</v>
      </c>
      <c r="K4" s="201" t="s">
        <v>249</v>
      </c>
      <c r="L4" s="205"/>
      <c r="P4" s="1"/>
      <c r="Q4" s="1"/>
    </row>
    <row r="5" spans="1:17" ht="18" customHeight="1" x14ac:dyDescent="0.15">
      <c r="A5" s="563"/>
      <c r="B5" s="564"/>
      <c r="C5" s="379" t="s">
        <v>248</v>
      </c>
      <c r="D5" s="380"/>
      <c r="E5" s="376"/>
      <c r="F5" s="376"/>
      <c r="G5" s="378"/>
      <c r="H5" s="381"/>
      <c r="I5" s="381"/>
      <c r="J5" s="382"/>
      <c r="K5" s="202" t="s">
        <v>342</v>
      </c>
      <c r="L5" s="204"/>
      <c r="P5" s="1"/>
      <c r="Q5" s="1"/>
    </row>
    <row r="6" spans="1:17" ht="25.5" customHeight="1" x14ac:dyDescent="0.15">
      <c r="A6" s="157">
        <v>0</v>
      </c>
      <c r="B6" s="71" t="s">
        <v>328</v>
      </c>
      <c r="C6" s="71"/>
      <c r="D6" s="71"/>
      <c r="E6" s="71"/>
      <c r="F6" s="71"/>
      <c r="G6" s="71"/>
      <c r="H6" s="15"/>
      <c r="I6" s="95" t="str">
        <f>IF(H6="","＊日付を西暦で入力してください","")</f>
        <v>＊日付を西暦で入力してください</v>
      </c>
      <c r="J6" s="305"/>
      <c r="K6" s="305"/>
      <c r="L6" s="470"/>
      <c r="N6" s="200"/>
    </row>
    <row r="7" spans="1:17" ht="20.100000000000001" customHeight="1" x14ac:dyDescent="0.15">
      <c r="A7" s="157">
        <v>1</v>
      </c>
      <c r="B7" s="71" t="s">
        <v>16</v>
      </c>
      <c r="C7" s="71"/>
      <c r="D7" s="71"/>
      <c r="E7" s="71"/>
      <c r="F7" s="71"/>
      <c r="G7" s="92"/>
      <c r="H7" s="531" t="str">
        <f>E2</f>
        <v>鹿児島</v>
      </c>
      <c r="I7" s="532" t="s">
        <v>351</v>
      </c>
      <c r="J7" s="532"/>
      <c r="K7" s="532"/>
      <c r="L7" s="533"/>
    </row>
    <row r="8" spans="1:17" ht="20.100000000000001" customHeight="1" x14ac:dyDescent="0.15">
      <c r="A8" s="157">
        <v>2</v>
      </c>
      <c r="B8" s="554" t="s">
        <v>26</v>
      </c>
      <c r="C8" s="185" t="s">
        <v>252</v>
      </c>
      <c r="D8" s="71"/>
      <c r="E8" s="71"/>
      <c r="F8" s="71"/>
      <c r="G8" s="92"/>
      <c r="H8" s="449"/>
      <c r="I8" s="185"/>
      <c r="J8" s="450"/>
      <c r="K8" s="450"/>
      <c r="L8" s="451"/>
      <c r="M8" s="5" t="s">
        <v>370</v>
      </c>
    </row>
    <row r="9" spans="1:17" ht="20.100000000000001" customHeight="1" x14ac:dyDescent="0.15">
      <c r="A9" s="181">
        <v>3</v>
      </c>
      <c r="B9" s="546"/>
      <c r="C9" s="71" t="s">
        <v>175</v>
      </c>
      <c r="D9" s="71"/>
      <c r="E9" s="71"/>
      <c r="F9" s="71"/>
      <c r="G9" s="92"/>
      <c r="H9" s="494"/>
      <c r="I9" s="471"/>
      <c r="J9" s="471"/>
      <c r="K9" s="471"/>
      <c r="L9" s="472"/>
      <c r="M9" s="5" t="str">
        <f>PHONETIC(H9)</f>
        <v/>
      </c>
    </row>
    <row r="10" spans="1:17" ht="20.100000000000001" customHeight="1" x14ac:dyDescent="0.15">
      <c r="A10" s="182"/>
      <c r="B10" s="546"/>
      <c r="C10" s="71" t="s">
        <v>174</v>
      </c>
      <c r="D10" s="71"/>
      <c r="E10" s="71"/>
      <c r="F10" s="71"/>
      <c r="G10" s="92"/>
      <c r="H10" s="495"/>
      <c r="I10" s="473"/>
      <c r="J10" s="473"/>
      <c r="K10" s="473"/>
      <c r="L10" s="474"/>
    </row>
    <row r="11" spans="1:17" ht="20.100000000000001" customHeight="1" x14ac:dyDescent="0.15">
      <c r="A11" s="157">
        <v>4</v>
      </c>
      <c r="B11" s="555"/>
      <c r="C11" s="71" t="s">
        <v>25</v>
      </c>
      <c r="D11" s="71"/>
      <c r="E11" s="71"/>
      <c r="F11" s="71"/>
      <c r="G11" s="92"/>
      <c r="H11" s="16"/>
      <c r="I11" s="95"/>
      <c r="J11" s="305"/>
      <c r="K11" s="305" t="s">
        <v>316</v>
      </c>
      <c r="L11" s="96"/>
    </row>
    <row r="12" spans="1:17" ht="20.100000000000001" customHeight="1" x14ac:dyDescent="0.15">
      <c r="A12" s="154">
        <v>5</v>
      </c>
      <c r="B12" s="111" t="s">
        <v>68</v>
      </c>
      <c r="C12" s="111"/>
      <c r="D12" s="111"/>
      <c r="E12" s="111"/>
      <c r="F12" s="111"/>
      <c r="G12" s="461" t="s">
        <v>358</v>
      </c>
      <c r="H12" s="155" t="s">
        <v>69</v>
      </c>
      <c r="I12" s="155"/>
      <c r="J12" s="199"/>
      <c r="K12" s="154" t="s">
        <v>27</v>
      </c>
      <c r="L12" s="151"/>
    </row>
    <row r="13" spans="1:17" ht="20.100000000000001" customHeight="1" x14ac:dyDescent="0.15">
      <c r="A13" s="154">
        <v>6</v>
      </c>
      <c r="B13" s="111" t="s">
        <v>95</v>
      </c>
      <c r="C13" s="111"/>
      <c r="D13" s="111"/>
      <c r="E13" s="111"/>
      <c r="F13" s="111"/>
      <c r="G13" s="461" t="s">
        <v>358</v>
      </c>
      <c r="H13" s="150" t="s">
        <v>98</v>
      </c>
      <c r="I13" s="488"/>
      <c r="J13" s="95"/>
      <c r="K13" s="95"/>
      <c r="L13" s="96"/>
    </row>
    <row r="14" spans="1:17" ht="20.100000000000001" customHeight="1" x14ac:dyDescent="0.15">
      <c r="A14" s="154">
        <v>7</v>
      </c>
      <c r="B14" s="111" t="s">
        <v>42</v>
      </c>
      <c r="C14" s="111"/>
      <c r="D14" s="111"/>
      <c r="E14" s="153"/>
      <c r="F14" s="153"/>
      <c r="G14" s="461" t="s">
        <v>358</v>
      </c>
      <c r="H14" s="150"/>
      <c r="I14" s="488"/>
      <c r="J14" s="95"/>
      <c r="K14" s="95"/>
      <c r="L14" s="96"/>
    </row>
    <row r="15" spans="1:17" ht="20.100000000000001" customHeight="1" x14ac:dyDescent="0.4">
      <c r="A15" s="181">
        <v>8</v>
      </c>
      <c r="B15" s="183" t="s">
        <v>91</v>
      </c>
      <c r="C15" s="184"/>
      <c r="D15" s="184"/>
      <c r="E15" s="71"/>
      <c r="F15" s="71"/>
      <c r="G15" s="92"/>
      <c r="H15" s="156" t="s">
        <v>92</v>
      </c>
      <c r="I15" s="156"/>
      <c r="J15" s="216"/>
      <c r="K15" s="157" t="s">
        <v>27</v>
      </c>
      <c r="L15" s="216"/>
      <c r="P15" s="1"/>
      <c r="Q15" s="1"/>
    </row>
    <row r="16" spans="1:17" ht="20.100000000000001" customHeight="1" x14ac:dyDescent="0.35">
      <c r="A16" s="385" t="s">
        <v>237</v>
      </c>
      <c r="B16" s="386" t="s">
        <v>145</v>
      </c>
      <c r="C16" s="386"/>
      <c r="D16" s="386"/>
      <c r="E16" s="386"/>
      <c r="F16" s="386"/>
      <c r="G16" s="387"/>
      <c r="H16" s="388"/>
      <c r="I16" s="389"/>
      <c r="J16" s="389"/>
      <c r="K16" s="390"/>
      <c r="L16" s="217"/>
      <c r="P16" s="1"/>
      <c r="Q16" s="1"/>
    </row>
    <row r="17" spans="1:22" ht="24.95" customHeight="1" x14ac:dyDescent="0.4">
      <c r="A17" s="157">
        <v>9</v>
      </c>
      <c r="B17" s="551" t="s">
        <v>362</v>
      </c>
      <c r="C17" s="185" t="str">
        <f>$C$8</f>
        <v>フリガナ(全角カタカナ)</v>
      </c>
      <c r="D17" s="184"/>
      <c r="E17" s="184"/>
      <c r="F17" s="184"/>
      <c r="G17" s="92"/>
      <c r="H17" s="17"/>
      <c r="I17" s="304"/>
      <c r="J17" s="305"/>
      <c r="K17" s="305" t="s">
        <v>316</v>
      </c>
      <c r="L17" s="96"/>
      <c r="M17" s="1" t="str">
        <f t="shared" ref="M17" si="0">PHONETIC(H17)</f>
        <v/>
      </c>
      <c r="N17" s="5"/>
      <c r="O17" s="5"/>
      <c r="R17" s="5"/>
      <c r="S17" s="5"/>
      <c r="T17" s="5"/>
      <c r="U17" s="5"/>
      <c r="V17" s="5"/>
    </row>
    <row r="18" spans="1:22" ht="24.95" customHeight="1" x14ac:dyDescent="0.4">
      <c r="A18" s="157">
        <v>10</v>
      </c>
      <c r="B18" s="552"/>
      <c r="C18" s="71" t="s">
        <v>359</v>
      </c>
      <c r="D18" s="184"/>
      <c r="E18" s="184"/>
      <c r="F18" s="184"/>
      <c r="G18" s="92"/>
      <c r="H18" s="16"/>
      <c r="I18" s="95"/>
      <c r="J18" s="305"/>
      <c r="K18" s="305" t="s">
        <v>316</v>
      </c>
      <c r="L18" s="96"/>
      <c r="N18" s="5"/>
      <c r="O18" s="5"/>
      <c r="R18" s="5"/>
      <c r="S18" s="5"/>
      <c r="T18" s="5"/>
      <c r="U18" s="5"/>
      <c r="V18" s="5"/>
    </row>
    <row r="19" spans="1:22" ht="24.95" customHeight="1" x14ac:dyDescent="0.4">
      <c r="A19" s="157">
        <v>11</v>
      </c>
      <c r="B19" s="552"/>
      <c r="C19" s="468" t="str">
        <f>$C$8</f>
        <v>フリガナ(全角カタカナ)</v>
      </c>
      <c r="D19" s="463"/>
      <c r="E19" s="463"/>
      <c r="F19" s="463"/>
      <c r="G19" s="464"/>
      <c r="H19" s="17"/>
      <c r="I19" s="304"/>
      <c r="J19" s="305"/>
      <c r="K19" s="305" t="s">
        <v>316</v>
      </c>
      <c r="L19" s="96"/>
      <c r="N19" s="5"/>
      <c r="O19" s="5"/>
      <c r="R19" s="5"/>
      <c r="S19" s="5"/>
      <c r="T19" s="5"/>
      <c r="U19" s="5"/>
      <c r="V19" s="5"/>
    </row>
    <row r="20" spans="1:22" ht="24.95" customHeight="1" x14ac:dyDescent="0.4">
      <c r="A20" s="157">
        <v>12</v>
      </c>
      <c r="B20" s="553"/>
      <c r="C20" s="462" t="s">
        <v>360</v>
      </c>
      <c r="D20" s="463"/>
      <c r="E20" s="463"/>
      <c r="F20" s="463"/>
      <c r="G20" s="464"/>
      <c r="H20" s="16"/>
      <c r="I20" s="95"/>
      <c r="J20" s="305"/>
      <c r="K20" s="305" t="s">
        <v>316</v>
      </c>
      <c r="L20" s="96"/>
      <c r="N20" s="5"/>
      <c r="O20" s="5"/>
      <c r="R20" s="5"/>
      <c r="S20" s="5"/>
      <c r="T20" s="5"/>
      <c r="U20" s="5"/>
      <c r="V20" s="5"/>
    </row>
    <row r="21" spans="1:22" ht="20.100000000000001" customHeight="1" x14ac:dyDescent="0.4">
      <c r="A21" s="154">
        <v>13</v>
      </c>
      <c r="B21" s="111" t="s">
        <v>160</v>
      </c>
      <c r="C21" s="152"/>
      <c r="D21" s="152"/>
      <c r="E21" s="152"/>
      <c r="F21" s="152"/>
      <c r="G21" s="461" t="s">
        <v>358</v>
      </c>
      <c r="H21" s="150"/>
      <c r="I21" s="304"/>
      <c r="J21" s="304"/>
      <c r="K21" s="95"/>
      <c r="L21" s="96"/>
      <c r="M21" s="5"/>
      <c r="N21" s="5"/>
      <c r="O21" s="5"/>
      <c r="R21" s="5"/>
      <c r="S21" s="5"/>
      <c r="T21" s="5"/>
      <c r="U21" s="5"/>
      <c r="V21" s="5"/>
    </row>
    <row r="22" spans="1:22" ht="20.100000000000001" customHeight="1" x14ac:dyDescent="0.4">
      <c r="A22" s="154">
        <v>14</v>
      </c>
      <c r="B22" s="111" t="s">
        <v>233</v>
      </c>
      <c r="C22" s="152"/>
      <c r="D22" s="152"/>
      <c r="E22" s="152"/>
      <c r="F22" s="152"/>
      <c r="G22" s="461" t="s">
        <v>358</v>
      </c>
      <c r="H22" s="150"/>
      <c r="I22" s="304"/>
      <c r="J22" s="304"/>
      <c r="K22" s="95"/>
      <c r="L22" s="96"/>
      <c r="M22" s="5"/>
      <c r="N22" s="5"/>
      <c r="O22" s="5"/>
      <c r="R22" s="5"/>
      <c r="S22" s="5"/>
      <c r="T22" s="5"/>
      <c r="U22" s="5"/>
      <c r="V22" s="5"/>
    </row>
    <row r="23" spans="1:22" ht="20.100000000000001" customHeight="1" x14ac:dyDescent="0.15">
      <c r="A23" s="154">
        <v>15</v>
      </c>
      <c r="B23" s="148" t="s">
        <v>17</v>
      </c>
      <c r="C23" s="111"/>
      <c r="D23" s="111"/>
      <c r="E23" s="111"/>
      <c r="F23" s="111"/>
      <c r="G23" s="461" t="s">
        <v>358</v>
      </c>
      <c r="H23" s="150"/>
      <c r="I23" s="304"/>
      <c r="J23" s="304"/>
      <c r="K23" s="95"/>
      <c r="L23" s="96"/>
      <c r="M23" s="5"/>
      <c r="N23" s="5"/>
      <c r="O23" s="5"/>
      <c r="P23" s="1"/>
      <c r="Q23" s="1"/>
      <c r="R23" s="5"/>
      <c r="S23" s="5"/>
      <c r="T23" s="5"/>
      <c r="U23" s="5"/>
      <c r="V23" s="5"/>
    </row>
    <row r="24" spans="1:22" ht="23.45" customHeight="1" x14ac:dyDescent="0.15">
      <c r="A24" s="157">
        <v>16</v>
      </c>
      <c r="B24" s="551" t="s">
        <v>143</v>
      </c>
      <c r="C24" s="71" t="s">
        <v>243</v>
      </c>
      <c r="D24" s="71"/>
      <c r="E24" s="71"/>
      <c r="F24" s="71"/>
      <c r="G24" s="92"/>
      <c r="H24" s="16"/>
      <c r="I24" s="95"/>
      <c r="J24" s="304"/>
      <c r="K24" s="97"/>
      <c r="L24" s="98"/>
      <c r="N24" s="5"/>
      <c r="O24" s="5"/>
      <c r="R24" s="5"/>
      <c r="S24" s="5"/>
      <c r="T24" s="5"/>
      <c r="U24" s="5"/>
      <c r="V24" s="5"/>
    </row>
    <row r="25" spans="1:22" ht="23.45" customHeight="1" x14ac:dyDescent="0.4">
      <c r="A25" s="157">
        <v>17</v>
      </c>
      <c r="B25" s="552"/>
      <c r="C25" s="185" t="str">
        <f>$C$8</f>
        <v>フリガナ(全角カタカナ)</v>
      </c>
      <c r="D25" s="184"/>
      <c r="E25" s="184"/>
      <c r="F25" s="184"/>
      <c r="G25" s="92"/>
      <c r="H25" s="16"/>
      <c r="I25" s="304"/>
      <c r="J25" s="305"/>
      <c r="K25" s="305" t="s">
        <v>316</v>
      </c>
      <c r="L25" s="96"/>
      <c r="N25" s="5"/>
      <c r="O25" s="5"/>
      <c r="R25" s="5"/>
      <c r="S25" s="5"/>
      <c r="T25" s="5"/>
      <c r="U25" s="5"/>
      <c r="V25" s="5"/>
    </row>
    <row r="26" spans="1:22" ht="23.45" customHeight="1" x14ac:dyDescent="0.4">
      <c r="A26" s="157">
        <v>18</v>
      </c>
      <c r="B26" s="552"/>
      <c r="C26" s="71" t="s">
        <v>359</v>
      </c>
      <c r="D26" s="184"/>
      <c r="E26" s="184"/>
      <c r="F26" s="184"/>
      <c r="G26" s="92"/>
      <c r="H26" s="17"/>
      <c r="I26" s="95"/>
      <c r="J26" s="305"/>
      <c r="K26" s="305" t="s">
        <v>316</v>
      </c>
      <c r="L26" s="96"/>
      <c r="M26" s="5"/>
      <c r="N26" s="5"/>
      <c r="O26" s="5"/>
      <c r="R26" s="5"/>
      <c r="S26" s="5"/>
      <c r="T26" s="5"/>
      <c r="U26" s="5"/>
      <c r="V26" s="5"/>
    </row>
    <row r="27" spans="1:22" ht="23.45" customHeight="1" x14ac:dyDescent="0.4">
      <c r="A27" s="157">
        <v>19</v>
      </c>
      <c r="B27" s="552"/>
      <c r="C27" s="462" t="s">
        <v>244</v>
      </c>
      <c r="D27" s="463"/>
      <c r="E27" s="463"/>
      <c r="F27" s="463"/>
      <c r="G27" s="464"/>
      <c r="H27" s="16"/>
      <c r="I27" s="95"/>
      <c r="J27" s="305"/>
      <c r="K27" s="305"/>
      <c r="L27" s="96"/>
      <c r="M27" s="5"/>
      <c r="N27" s="5"/>
      <c r="O27" s="5"/>
      <c r="R27" s="5"/>
      <c r="S27" s="5"/>
      <c r="T27" s="5"/>
      <c r="U27" s="5"/>
      <c r="V27" s="5"/>
    </row>
    <row r="28" spans="1:22" ht="23.45" customHeight="1" x14ac:dyDescent="0.4">
      <c r="A28" s="157">
        <v>20</v>
      </c>
      <c r="B28" s="552"/>
      <c r="C28" s="468" t="str">
        <f>$C$8</f>
        <v>フリガナ(全角カタカナ)</v>
      </c>
      <c r="D28" s="463"/>
      <c r="E28" s="463"/>
      <c r="F28" s="463"/>
      <c r="G28" s="464"/>
      <c r="H28" s="16"/>
      <c r="I28" s="304"/>
      <c r="J28" s="305"/>
      <c r="K28" s="444" t="s">
        <v>316</v>
      </c>
      <c r="L28" s="98"/>
      <c r="M28" s="5"/>
      <c r="N28" s="5"/>
      <c r="O28" s="5"/>
      <c r="R28" s="5"/>
      <c r="S28" s="5"/>
      <c r="T28" s="5"/>
      <c r="U28" s="5"/>
      <c r="V28" s="5"/>
    </row>
    <row r="29" spans="1:22" ht="23.45" customHeight="1" x14ac:dyDescent="0.4">
      <c r="A29" s="157">
        <v>21</v>
      </c>
      <c r="B29" s="552"/>
      <c r="C29" s="462" t="s">
        <v>360</v>
      </c>
      <c r="D29" s="463"/>
      <c r="E29" s="463"/>
      <c r="F29" s="463"/>
      <c r="G29" s="464"/>
      <c r="H29" s="17"/>
      <c r="I29" s="95"/>
      <c r="J29" s="305"/>
      <c r="K29" s="305" t="s">
        <v>316</v>
      </c>
      <c r="L29" s="96"/>
      <c r="M29" s="5"/>
      <c r="N29" s="5"/>
      <c r="O29" s="5"/>
      <c r="R29" s="5"/>
      <c r="S29" s="5"/>
      <c r="T29" s="5"/>
      <c r="U29" s="5"/>
      <c r="V29" s="5"/>
    </row>
    <row r="30" spans="1:22" ht="23.45" customHeight="1" x14ac:dyDescent="0.4">
      <c r="A30" s="157">
        <v>22</v>
      </c>
      <c r="B30" s="552"/>
      <c r="C30" s="465" t="s">
        <v>245</v>
      </c>
      <c r="D30" s="466"/>
      <c r="E30" s="466"/>
      <c r="F30" s="466"/>
      <c r="G30" s="467"/>
      <c r="H30" s="16"/>
      <c r="I30" s="95"/>
      <c r="J30" s="305"/>
      <c r="K30" s="305"/>
      <c r="L30" s="96"/>
      <c r="M30" s="5"/>
      <c r="N30" s="5"/>
      <c r="O30" s="5"/>
      <c r="R30" s="5"/>
      <c r="S30" s="5"/>
      <c r="T30" s="5"/>
      <c r="U30" s="5"/>
      <c r="V30" s="5"/>
    </row>
    <row r="31" spans="1:22" ht="23.45" customHeight="1" x14ac:dyDescent="0.4">
      <c r="A31" s="157">
        <v>23</v>
      </c>
      <c r="B31" s="552"/>
      <c r="C31" s="469" t="str">
        <f>$C$8</f>
        <v>フリガナ(全角カタカナ)</v>
      </c>
      <c r="D31" s="466"/>
      <c r="E31" s="466"/>
      <c r="F31" s="466"/>
      <c r="G31" s="467"/>
      <c r="H31" s="16"/>
      <c r="I31" s="304"/>
      <c r="J31" s="305"/>
      <c r="K31" s="444" t="s">
        <v>315</v>
      </c>
      <c r="L31" s="98"/>
      <c r="M31" s="5"/>
      <c r="N31" s="5"/>
      <c r="O31" s="5"/>
      <c r="R31" s="5"/>
      <c r="S31" s="5"/>
      <c r="T31" s="5"/>
      <c r="U31" s="5"/>
      <c r="V31" s="5"/>
    </row>
    <row r="32" spans="1:22" ht="23.45" customHeight="1" x14ac:dyDescent="0.4">
      <c r="A32" s="157">
        <v>24</v>
      </c>
      <c r="B32" s="553"/>
      <c r="C32" s="465" t="s">
        <v>361</v>
      </c>
      <c r="D32" s="466"/>
      <c r="E32" s="466"/>
      <c r="F32" s="466"/>
      <c r="G32" s="467"/>
      <c r="H32" s="17"/>
      <c r="I32" s="95"/>
      <c r="J32" s="305"/>
      <c r="K32" s="305" t="s">
        <v>315</v>
      </c>
      <c r="L32" s="96"/>
      <c r="M32" s="5"/>
      <c r="N32" s="5"/>
      <c r="O32" s="5"/>
      <c r="R32" s="5"/>
      <c r="S32" s="5"/>
      <c r="T32" s="5"/>
      <c r="U32" s="5"/>
      <c r="V32" s="5"/>
    </row>
    <row r="33" spans="1:22" ht="23.45" customHeight="1" x14ac:dyDescent="0.4">
      <c r="A33" s="157">
        <v>25</v>
      </c>
      <c r="B33" s="565" t="s">
        <v>35</v>
      </c>
      <c r="C33" s="304" t="s">
        <v>355</v>
      </c>
      <c r="D33" s="184"/>
      <c r="E33" s="184"/>
      <c r="F33" s="184"/>
      <c r="G33" s="92"/>
      <c r="H33" s="17"/>
      <c r="I33" s="304"/>
      <c r="J33" s="305"/>
      <c r="K33" s="305" t="s">
        <v>373</v>
      </c>
      <c r="L33" s="96"/>
      <c r="M33" s="5"/>
      <c r="N33" s="5"/>
      <c r="O33" s="5"/>
      <c r="R33" s="5"/>
      <c r="S33" s="5"/>
      <c r="T33" s="5"/>
      <c r="U33" s="5"/>
      <c r="V33" s="5"/>
    </row>
    <row r="34" spans="1:22" ht="23.45" customHeight="1" x14ac:dyDescent="0.4">
      <c r="A34" s="157">
        <v>26</v>
      </c>
      <c r="B34" s="566"/>
      <c r="C34" s="185" t="str">
        <f>$C$8</f>
        <v>フリガナ(全角カタカナ)</v>
      </c>
      <c r="D34" s="184"/>
      <c r="E34" s="184"/>
      <c r="F34" s="184"/>
      <c r="G34" s="92"/>
      <c r="H34" s="16"/>
      <c r="I34" s="304"/>
      <c r="J34" s="305"/>
      <c r="K34" s="305" t="s">
        <v>316</v>
      </c>
      <c r="L34" s="96"/>
      <c r="M34" s="5"/>
      <c r="N34" s="5"/>
      <c r="O34" s="5"/>
      <c r="R34" s="5"/>
      <c r="S34" s="5"/>
      <c r="T34" s="5"/>
      <c r="U34" s="5"/>
      <c r="V34" s="5"/>
    </row>
    <row r="35" spans="1:22" ht="23.45" customHeight="1" x14ac:dyDescent="0.4">
      <c r="A35" s="157">
        <v>27</v>
      </c>
      <c r="B35" s="567"/>
      <c r="C35" s="185" t="s">
        <v>356</v>
      </c>
      <c r="D35" s="184"/>
      <c r="E35" s="184"/>
      <c r="F35" s="184"/>
      <c r="G35" s="92"/>
      <c r="H35" s="17"/>
      <c r="I35" s="95"/>
      <c r="J35" s="305"/>
      <c r="K35" s="305" t="s">
        <v>316</v>
      </c>
      <c r="L35" s="96"/>
      <c r="M35" s="5"/>
      <c r="N35" s="5"/>
      <c r="O35" s="5"/>
      <c r="R35" s="5"/>
      <c r="S35" s="5"/>
      <c r="T35" s="5"/>
      <c r="U35" s="5"/>
      <c r="V35" s="5"/>
    </row>
    <row r="36" spans="1:22" ht="20.100000000000001" customHeight="1" x14ac:dyDescent="0.4">
      <c r="A36" s="445">
        <v>28</v>
      </c>
      <c r="B36" s="186" t="s">
        <v>21</v>
      </c>
      <c r="C36" s="187"/>
      <c r="D36" s="187"/>
      <c r="E36" s="187"/>
      <c r="F36" s="187"/>
      <c r="G36" s="188"/>
      <c r="H36" s="446"/>
      <c r="I36" s="447"/>
      <c r="J36" s="447"/>
      <c r="K36" s="447"/>
      <c r="L36" s="448"/>
      <c r="M36" s="5"/>
      <c r="N36" s="5"/>
      <c r="O36" s="5"/>
      <c r="R36" s="5"/>
      <c r="S36" s="5"/>
      <c r="T36" s="5"/>
      <c r="U36" s="5"/>
      <c r="V36" s="5"/>
    </row>
    <row r="37" spans="1:22" ht="20.100000000000001" customHeight="1" x14ac:dyDescent="0.4">
      <c r="A37" s="391"/>
      <c r="B37" s="392" t="s">
        <v>144</v>
      </c>
      <c r="C37" s="393"/>
      <c r="D37" s="393"/>
      <c r="E37" s="393"/>
      <c r="F37" s="393"/>
      <c r="G37" s="381"/>
      <c r="H37" s="394"/>
      <c r="I37" s="394"/>
      <c r="J37" s="394"/>
      <c r="K37" s="381"/>
      <c r="L37" s="395"/>
      <c r="M37" s="5"/>
      <c r="N37" s="5"/>
      <c r="O37" s="5"/>
      <c r="R37" s="5"/>
      <c r="S37" s="5"/>
      <c r="T37" s="5"/>
      <c r="U37" s="5"/>
      <c r="V37" s="5"/>
    </row>
    <row r="38" spans="1:22" ht="20.100000000000001" customHeight="1" x14ac:dyDescent="0.4">
      <c r="A38" s="181">
        <v>29</v>
      </c>
      <c r="B38" s="556" t="s">
        <v>251</v>
      </c>
      <c r="C38" s="557"/>
      <c r="D38" s="557"/>
      <c r="E38" s="557"/>
      <c r="F38" s="557"/>
      <c r="G38" s="557"/>
      <c r="H38" s="557"/>
      <c r="I38" s="557"/>
      <c r="J38" s="557"/>
      <c r="K38" s="557"/>
      <c r="L38" s="558"/>
    </row>
    <row r="39" spans="1:22" ht="97.5" customHeight="1" thickBot="1" x14ac:dyDescent="0.2">
      <c r="A39" s="198"/>
      <c r="B39" s="548"/>
      <c r="C39" s="549"/>
      <c r="D39" s="549"/>
      <c r="E39" s="549"/>
      <c r="F39" s="549"/>
      <c r="G39" s="549"/>
      <c r="H39" s="549"/>
      <c r="I39" s="549"/>
      <c r="J39" s="549"/>
      <c r="K39" s="549"/>
      <c r="L39" s="550"/>
      <c r="P39" s="1"/>
      <c r="Q39" s="1"/>
    </row>
    <row r="40" spans="1:22" ht="20.100000000000001" customHeight="1" x14ac:dyDescent="0.15">
      <c r="A40" s="189">
        <v>30</v>
      </c>
      <c r="B40" s="545" t="s">
        <v>338</v>
      </c>
      <c r="C40" s="190" t="s">
        <v>317</v>
      </c>
      <c r="D40" s="191"/>
      <c r="E40" s="191"/>
      <c r="F40" s="191"/>
      <c r="G40" s="191"/>
      <c r="H40" s="207"/>
      <c r="I40" s="212"/>
      <c r="J40" s="306"/>
      <c r="K40" s="504" t="s">
        <v>316</v>
      </c>
      <c r="L40" s="158"/>
      <c r="P40" s="1"/>
      <c r="Q40" s="1"/>
    </row>
    <row r="41" spans="1:22" ht="20.100000000000001" customHeight="1" x14ac:dyDescent="0.15">
      <c r="A41" s="192">
        <v>31</v>
      </c>
      <c r="B41" s="546"/>
      <c r="C41" s="185" t="str">
        <f>$C$8</f>
        <v>フリガナ(全角カタカナ)</v>
      </c>
      <c r="D41" s="99"/>
      <c r="E41" s="99"/>
      <c r="F41" s="99"/>
      <c r="G41" s="99"/>
      <c r="H41" s="17"/>
      <c r="I41" s="213"/>
      <c r="J41" s="307"/>
      <c r="K41" s="307"/>
      <c r="L41" s="159"/>
      <c r="P41" s="1"/>
      <c r="Q41" s="1"/>
    </row>
    <row r="42" spans="1:22" ht="20.100000000000001" customHeight="1" x14ac:dyDescent="0.15">
      <c r="A42" s="192">
        <v>32</v>
      </c>
      <c r="B42" s="546"/>
      <c r="C42" s="71" t="s">
        <v>202</v>
      </c>
      <c r="D42" s="71"/>
      <c r="E42" s="71"/>
      <c r="F42" s="71"/>
      <c r="G42" s="92"/>
      <c r="H42" s="341"/>
      <c r="I42" s="214"/>
      <c r="J42" s="307"/>
      <c r="K42" s="305" t="s">
        <v>253</v>
      </c>
      <c r="L42" s="159"/>
    </row>
    <row r="43" spans="1:22" ht="20.100000000000001" customHeight="1" x14ac:dyDescent="0.15">
      <c r="A43" s="192">
        <v>33</v>
      </c>
      <c r="B43" s="546"/>
      <c r="C43" s="71" t="s">
        <v>203</v>
      </c>
      <c r="D43" s="71"/>
      <c r="E43" s="71"/>
      <c r="F43" s="71"/>
      <c r="G43" s="92"/>
      <c r="H43" s="341"/>
      <c r="I43" s="214"/>
      <c r="J43" s="307"/>
      <c r="K43" s="305" t="s">
        <v>253</v>
      </c>
      <c r="L43" s="159"/>
    </row>
    <row r="44" spans="1:22" ht="20.100000000000001" customHeight="1" x14ac:dyDescent="0.15">
      <c r="A44" s="192">
        <v>34</v>
      </c>
      <c r="B44" s="546"/>
      <c r="C44" s="71" t="s">
        <v>204</v>
      </c>
      <c r="D44" s="71"/>
      <c r="E44" s="71"/>
      <c r="F44" s="71"/>
      <c r="G44" s="92"/>
      <c r="H44" s="210"/>
      <c r="I44" s="210"/>
      <c r="J44" s="308"/>
      <c r="K44" s="305" t="s">
        <v>253</v>
      </c>
      <c r="L44" s="211"/>
    </row>
    <row r="45" spans="1:22" ht="20.100000000000001" customHeight="1" x14ac:dyDescent="0.15">
      <c r="A45" s="192">
        <v>35</v>
      </c>
      <c r="B45" s="546"/>
      <c r="C45" s="208" t="s">
        <v>37</v>
      </c>
      <c r="D45" s="99"/>
      <c r="E45" s="99"/>
      <c r="F45" s="99"/>
      <c r="G45" s="247" t="s">
        <v>165</v>
      </c>
      <c r="H45" s="209"/>
      <c r="I45" s="114"/>
      <c r="J45" s="99"/>
      <c r="K45" s="99"/>
      <c r="L45" s="159"/>
      <c r="P45" s="1"/>
      <c r="Q45" s="1"/>
    </row>
    <row r="46" spans="1:22" ht="20.100000000000001" customHeight="1" x14ac:dyDescent="0.15">
      <c r="A46" s="192">
        <v>36</v>
      </c>
      <c r="B46" s="546"/>
      <c r="C46" s="206" t="s">
        <v>254</v>
      </c>
      <c r="D46" s="71"/>
      <c r="E46" s="71"/>
      <c r="F46" s="71"/>
      <c r="G46" s="193"/>
      <c r="H46" s="17"/>
      <c r="I46" s="213"/>
      <c r="J46" s="99"/>
      <c r="K46" s="99"/>
      <c r="L46" s="159"/>
      <c r="P46" s="1"/>
      <c r="Q46" s="1"/>
    </row>
    <row r="47" spans="1:22" ht="20.100000000000001" customHeight="1" x14ac:dyDescent="0.15">
      <c r="A47" s="192">
        <v>37</v>
      </c>
      <c r="B47" s="546"/>
      <c r="C47" s="206" t="s">
        <v>255</v>
      </c>
      <c r="D47" s="71"/>
      <c r="E47" s="71"/>
      <c r="F47" s="71"/>
      <c r="G47" s="194"/>
      <c r="H47" s="113"/>
      <c r="I47" s="213"/>
      <c r="J47" s="99"/>
      <c r="K47" s="99"/>
      <c r="L47" s="159"/>
      <c r="P47" s="1"/>
      <c r="Q47" s="1"/>
    </row>
    <row r="48" spans="1:22" ht="20.100000000000001" customHeight="1" x14ac:dyDescent="0.15">
      <c r="A48" s="192">
        <v>38</v>
      </c>
      <c r="B48" s="546"/>
      <c r="C48" s="71" t="s">
        <v>367</v>
      </c>
      <c r="D48" s="99"/>
      <c r="E48" s="99"/>
      <c r="F48" s="99"/>
      <c r="G48" s="99"/>
      <c r="H48" s="18"/>
      <c r="I48" s="215"/>
      <c r="J48" s="99"/>
      <c r="K48" s="99"/>
      <c r="L48" s="159"/>
      <c r="P48" s="1"/>
      <c r="Q48" s="1"/>
    </row>
    <row r="49" spans="1:17" ht="20.100000000000001" customHeight="1" x14ac:dyDescent="0.15">
      <c r="A49" s="192">
        <v>39</v>
      </c>
      <c r="B49" s="546"/>
      <c r="C49" s="71" t="s">
        <v>256</v>
      </c>
      <c r="D49" s="99"/>
      <c r="E49" s="99"/>
      <c r="F49" s="99"/>
      <c r="G49" s="99"/>
      <c r="H49" s="18"/>
      <c r="I49" s="215"/>
      <c r="J49" s="99"/>
      <c r="K49" s="99"/>
      <c r="L49" s="159"/>
      <c r="P49" s="1"/>
      <c r="Q49" s="1"/>
    </row>
    <row r="50" spans="1:17" ht="20.100000000000001" customHeight="1" thickBot="1" x14ac:dyDescent="0.2">
      <c r="A50" s="195">
        <v>40</v>
      </c>
      <c r="B50" s="547"/>
      <c r="C50" s="196" t="s">
        <v>38</v>
      </c>
      <c r="D50" s="196"/>
      <c r="E50" s="196"/>
      <c r="F50" s="196"/>
      <c r="G50" s="197"/>
      <c r="H50" s="160"/>
      <c r="I50" s="327" t="s">
        <v>258</v>
      </c>
      <c r="J50" s="161"/>
      <c r="K50" s="162"/>
      <c r="L50" s="163"/>
    </row>
    <row r="51" spans="1:17" ht="18" customHeight="1" thickBot="1" x14ac:dyDescent="0.2">
      <c r="A51" s="342">
        <v>41</v>
      </c>
      <c r="B51" s="343" t="s">
        <v>329</v>
      </c>
      <c r="C51" s="344"/>
      <c r="D51" s="345"/>
      <c r="E51" s="345"/>
      <c r="F51" s="344"/>
      <c r="G51" s="346"/>
      <c r="H51" s="347"/>
      <c r="I51" s="489"/>
      <c r="J51" s="489"/>
      <c r="K51" s="490"/>
      <c r="L51" s="491"/>
      <c r="Q51" s="1"/>
    </row>
    <row r="52" spans="1:17" ht="20.25" thickBot="1" x14ac:dyDescent="0.2">
      <c r="A52" s="396" t="s">
        <v>257</v>
      </c>
      <c r="B52" s="397"/>
      <c r="C52" s="397"/>
      <c r="D52" s="397"/>
      <c r="E52" s="397"/>
      <c r="F52" s="397"/>
      <c r="G52" s="397"/>
      <c r="H52" s="398"/>
      <c r="I52" s="398"/>
      <c r="J52" s="398"/>
      <c r="K52" s="398"/>
      <c r="L52" s="399"/>
    </row>
  </sheetData>
  <sheetProtection formatCells="0" formatColumns="0" formatRows="0" insertColumns="0" insertRows="0" insertHyperlinks="0" deleteColumns="0" deleteRows="0" sort="0" autoFilter="0" pivotTables="0"/>
  <mergeCells count="9">
    <mergeCell ref="E3:G3"/>
    <mergeCell ref="B40:B50"/>
    <mergeCell ref="B39:L39"/>
    <mergeCell ref="B24:B32"/>
    <mergeCell ref="B8:B11"/>
    <mergeCell ref="B38:L38"/>
    <mergeCell ref="A3:B5"/>
    <mergeCell ref="B17:B20"/>
    <mergeCell ref="B33:B35"/>
  </mergeCells>
  <phoneticPr fontId="45" type="Hiragana"/>
  <conditionalFormatting sqref="A2">
    <cfRule type="expression" dxfId="79" priority="5">
      <formula>$C$2&gt;0</formula>
    </cfRule>
  </conditionalFormatting>
  <conditionalFormatting sqref="B2:F2">
    <cfRule type="expression" dxfId="78" priority="15">
      <formula>B$2&gt;0</formula>
    </cfRule>
  </conditionalFormatting>
  <conditionalFormatting sqref="B39:L39">
    <cfRule type="expression" dxfId="77" priority="17">
      <formula>$B$39&gt;0</formula>
    </cfRule>
  </conditionalFormatting>
  <conditionalFormatting sqref="C3:G3">
    <cfRule type="expression" dxfId="76" priority="14">
      <formula>$E$3&gt;0</formula>
    </cfRule>
  </conditionalFormatting>
  <conditionalFormatting sqref="C4:F4">
    <cfRule type="expression" dxfId="75" priority="8">
      <formula>$G$4&gt;0</formula>
    </cfRule>
  </conditionalFormatting>
  <conditionalFormatting sqref="G4:H4">
    <cfRule type="expression" dxfId="74" priority="13">
      <formula>F$4&gt;0</formula>
    </cfRule>
  </conditionalFormatting>
  <conditionalFormatting sqref="H6">
    <cfRule type="expression" dxfId="73" priority="120">
      <formula>$H$6&gt;0</formula>
    </cfRule>
  </conditionalFormatting>
  <conditionalFormatting sqref="H40:H51">
    <cfRule type="expression" dxfId="72" priority="11">
      <formula>$H40&gt;0</formula>
    </cfRule>
  </conditionalFormatting>
  <conditionalFormatting sqref="H3:I3">
    <cfRule type="expression" dxfId="71" priority="29">
      <formula>$G$3&gt;0</formula>
    </cfRule>
  </conditionalFormatting>
  <conditionalFormatting sqref="H13:I13">
    <cfRule type="expression" dxfId="70" priority="106">
      <formula>$H$13&gt;0</formula>
    </cfRule>
  </conditionalFormatting>
  <conditionalFormatting sqref="H14:I14">
    <cfRule type="expression" dxfId="69" priority="105">
      <formula>$H$14&gt;0</formula>
    </cfRule>
  </conditionalFormatting>
  <conditionalFormatting sqref="H12:J12">
    <cfRule type="expression" dxfId="68" priority="102">
      <formula>$J$12&gt;0</formula>
    </cfRule>
  </conditionalFormatting>
  <conditionalFormatting sqref="H15:J15">
    <cfRule type="expression" dxfId="67" priority="97">
      <formula>$J$15&gt;0</formula>
    </cfRule>
  </conditionalFormatting>
  <conditionalFormatting sqref="H7:L7">
    <cfRule type="expression" dxfId="66" priority="23">
      <formula>$H$7&gt;0</formula>
    </cfRule>
  </conditionalFormatting>
  <conditionalFormatting sqref="H8:L8">
    <cfRule type="expression" dxfId="65" priority="114">
      <formula>$H$8&gt;0</formula>
    </cfRule>
  </conditionalFormatting>
  <conditionalFormatting sqref="H9:L9">
    <cfRule type="expression" dxfId="64" priority="113">
      <formula>$H$9&gt;0</formula>
    </cfRule>
  </conditionalFormatting>
  <conditionalFormatting sqref="H10:L10">
    <cfRule type="expression" dxfId="63" priority="112">
      <formula>$H$10&gt;0</formula>
    </cfRule>
  </conditionalFormatting>
  <conditionalFormatting sqref="H11:L11">
    <cfRule type="expression" dxfId="62" priority="22">
      <formula>$H$11&gt;0</formula>
    </cfRule>
  </conditionalFormatting>
  <conditionalFormatting sqref="H17:L32">
    <cfRule type="expression" dxfId="61" priority="20">
      <formula>$H17&gt;0</formula>
    </cfRule>
  </conditionalFormatting>
  <conditionalFormatting sqref="H33:L33">
    <cfRule type="expression" dxfId="60" priority="3">
      <formula>$H$33&gt;0</formula>
    </cfRule>
  </conditionalFormatting>
  <conditionalFormatting sqref="H34:L36">
    <cfRule type="expression" dxfId="59" priority="2">
      <formula>$H34&gt;0</formula>
    </cfRule>
  </conditionalFormatting>
  <conditionalFormatting sqref="I50">
    <cfRule type="expression" dxfId="58" priority="26">
      <formula>$J50&gt;0</formula>
    </cfRule>
  </conditionalFormatting>
  <conditionalFormatting sqref="I4:J4">
    <cfRule type="expression" dxfId="57" priority="6">
      <formula>$J$4&gt;0</formula>
    </cfRule>
  </conditionalFormatting>
  <conditionalFormatting sqref="I3:L3">
    <cfRule type="expression" dxfId="56" priority="4">
      <formula>$J$4&gt;0</formula>
    </cfRule>
  </conditionalFormatting>
  <conditionalFormatting sqref="I6:L6">
    <cfRule type="expression" dxfId="55" priority="28">
      <formula>$H$6&gt;0</formula>
    </cfRule>
  </conditionalFormatting>
  <conditionalFormatting sqref="I40:L49">
    <cfRule type="expression" dxfId="54" priority="12">
      <formula>$H40&gt;0</formula>
    </cfRule>
  </conditionalFormatting>
  <conditionalFormatting sqref="I51:L51">
    <cfRule type="expression" dxfId="53" priority="10">
      <formula>$H$51&gt;0</formula>
    </cfRule>
  </conditionalFormatting>
  <conditionalFormatting sqref="J13:L14">
    <cfRule type="expression" dxfId="52" priority="107">
      <formula>$H13&gt;0</formula>
    </cfRule>
  </conditionalFormatting>
  <conditionalFormatting sqref="J50:L50">
    <cfRule type="expression" dxfId="51" priority="9">
      <formula>$J$50&gt;0</formula>
    </cfRule>
  </conditionalFormatting>
  <conditionalFormatting sqref="K12:L12">
    <cfRule type="expression" dxfId="50" priority="101">
      <formula>$L$12&gt;0</formula>
    </cfRule>
  </conditionalFormatting>
  <conditionalFormatting sqref="K15:L15">
    <cfRule type="expression" dxfId="49" priority="1">
      <formula>$L$15&gt;0</formula>
    </cfRule>
  </conditionalFormatting>
  <conditionalFormatting sqref="L16">
    <cfRule type="expression" dxfId="48" priority="16">
      <formula>$L$16&gt;0</formula>
    </cfRule>
  </conditionalFormatting>
  <dataValidations count="16">
    <dataValidation allowBlank="1" showInputMessage="1" showErrorMessage="1" prompt="西暦で入力_x000a_例)2022/04/01" sqref="H6" xr:uid="{082E17FD-D7F3-4E39-A1C7-E2F08B34C673}"/>
    <dataValidation type="textLength" allowBlank="1" showInputMessage="1" showErrorMessage="1" sqref="B39:L39 K40:L44 J41:J44 C40:G44 I40:I44 H42:H44 H40" xr:uid="{297E36F5-6A9C-4FF5-A393-FC4550840AC1}">
      <formula1>0</formula1>
      <formula2>200</formula2>
    </dataValidation>
    <dataValidation type="textLength" allowBlank="1" showInputMessage="1" showErrorMessage="1" sqref="B16:G16" xr:uid="{DBC88E90-0ADA-4B84-804E-15124B1F8A5F}">
      <formula1>1</formula1>
      <formula2>210</formula2>
    </dataValidation>
    <dataValidation type="custom" allowBlank="1" showInputMessage="1" showErrorMessage="1" error="引率人数オーバー" prompt="数字を入力" sqref="H36:I36" xr:uid="{86BD1AE3-27F2-407F-AC50-BA22A81F6F8C}">
      <formula1>G36&gt;H36</formula1>
    </dataValidation>
    <dataValidation allowBlank="1" showInputMessage="1" showErrorMessage="1" prompt="学校関係者は学校長名" sqref="H11" xr:uid="{CDE8BEE8-8934-48B2-BA63-F5EFB0D23754}"/>
    <dataValidation allowBlank="1" showInputMessage="1" showErrorMessage="1" prompt="学校関係者は学校所在地" sqref="I46:I47 H47" xr:uid="{10D4D179-2373-473A-B268-24B2E75F80BD}"/>
    <dataValidation allowBlank="1" showInputMessage="1" showErrorMessage="1" promptTitle="お願い！" prompt="学校関係者は申込書を印字し、公印をお願いします" sqref="H9" xr:uid="{0D0FAC47-62F0-494D-BC3C-95FC3DD85197}"/>
    <dataValidation allowBlank="1" showInputMessage="1" showErrorMessage="1" promptTitle="注意！" prompt="合同で申し込む_x000a_場合は、各団体名を記入してください" sqref="H10" xr:uid="{2BE279FF-C656-4B22-8AB6-4F39DF07C788}"/>
    <dataValidation imeMode="halfAlpha" allowBlank="1" showInputMessage="1" showErrorMessage="1" sqref="H45:I45 J50:L50 H50 J4 G4:H4" xr:uid="{4883FD4B-F20C-4288-BF50-2A0B1DCDB396}"/>
    <dataValidation imeMode="halfAlpha" allowBlank="1" showInputMessage="1" showErrorMessage="1" prompt="学校関係者は学校の番号" sqref="H42:I44" xr:uid="{E530C6F8-FCD1-4043-BF21-730A1FB85135}"/>
    <dataValidation imeMode="halfAlpha" allowBlank="1" showInputMessage="1" showErrorMessage="1" prompt="数字を入力" sqref="J15 L15:L16" xr:uid="{B05C8CFD-6A47-4F97-8770-EBDC3EFC419E}"/>
    <dataValidation imeMode="halfKatakana" allowBlank="1" showInputMessage="1" showErrorMessage="1" sqref="I34 I28 I31 I25 I19 I17 I41 I21:I23" xr:uid="{C6C503F7-420B-486D-9F28-F79470BF96F9}"/>
    <dataValidation imeMode="fullKatakana" allowBlank="1" showInputMessage="1" showErrorMessage="1" sqref="H31 H41 H17 H8:L8 H19 H25 H28 H34" xr:uid="{00A6172F-CED1-40A7-83FA-0F84553C3F4B}"/>
    <dataValidation allowBlank="1" showInputMessage="1" showErrorMessage="1" prompt="時間を指定_x000a_例)18：00" sqref="H3" xr:uid="{D8330A0F-2ECE-4F15-AEBD-A55C5D9825F3}"/>
    <dataValidation type="textLength" imeMode="fullKatakana" allowBlank="1" showInputMessage="1" showErrorMessage="1" sqref="H41" xr:uid="{40947468-B841-4D6A-BAD5-4F8E72AFA91A}">
      <formula1>0</formula1>
      <formula2>200</formula2>
    </dataValidation>
    <dataValidation type="list" allowBlank="1" showInputMessage="1" showErrorMessage="1" promptTitle="選択！" prompt="_x000a__x000a_" sqref="C2" xr:uid="{8C671C1D-4343-410F-9DB3-AF535CAF7BFE}">
      <formula1>"28,41,65,76,80"</formula1>
    </dataValidation>
  </dataValidations>
  <printOptions horizontalCentered="1"/>
  <pageMargins left="0.70866141732283472" right="0.70866141732283472" top="0.55118110236220474" bottom="0.55118110236220474" header="0.31496062992125984" footer="0.31496062992125984"/>
  <pageSetup paperSize="9" scale="85" orientation="portrait" horizontalDpi="300" verticalDpi="300" r:id="rId1"/>
  <extLst>
    <ext xmlns:x14="http://schemas.microsoft.com/office/spreadsheetml/2009/9/main" uri="{CCE6A557-97BC-4b89-ADB6-D9C93CAAB3DF}">
      <x14:dataValidations xmlns:xm="http://schemas.microsoft.com/office/excel/2006/main" count="8">
        <x14:dataValidation type="list" allowBlank="1" showInputMessage="1" showErrorMessage="1" prompt="▼選択" xr:uid="{C127F5C6-5D7C-4242-8638-61866B514C98}">
          <x14:formula1>
            <xm:f>Sheet1!$E$2:$E$5</xm:f>
          </x14:formula1>
          <xm:sqref>H14</xm:sqref>
        </x14:dataValidation>
        <x14:dataValidation type="list" allowBlank="1" showInputMessage="1" showErrorMessage="1" prompt="▼選択" xr:uid="{70906624-70D9-45C0-8636-6C1DFD92DB26}">
          <x14:formula1>
            <xm:f>Sheet1!$D$2:$D$10</xm:f>
          </x14:formula1>
          <xm:sqref>H13</xm:sqref>
        </x14:dataValidation>
        <x14:dataValidation type="list" allowBlank="1" showInputMessage="1" showErrorMessage="1" prompt="▼選択" xr:uid="{938BDF98-CFD6-4BF7-9E78-40496095086F}">
          <x14:formula1>
            <xm:f>Sheet1!$C$2:$C$4</xm:f>
          </x14:formula1>
          <xm:sqref>L12 J12</xm:sqref>
        </x14:dataValidation>
        <x14:dataValidation type="list" allowBlank="1" showInputMessage="1" showErrorMessage="1" prompt="▼_x000a_選択" xr:uid="{AF15D6F2-C4E3-415D-8B6C-34B149C53EAD}">
          <x14:formula1>
            <xm:f>Sheet1!$F$2:$F$4</xm:f>
          </x14:formula1>
          <xm:sqref>H21</xm:sqref>
        </x14:dataValidation>
        <x14:dataValidation type="list" allowBlank="1" showInputMessage="1" showErrorMessage="1" prompt="▼_x000a_選択" xr:uid="{2C9E17F6-B55B-418A-9FCC-04FB9F870D8A}">
          <x14:formula1>
            <xm:f>Sheet1!$H$2:$H$3</xm:f>
          </x14:formula1>
          <xm:sqref>H23</xm:sqref>
        </x14:dataValidation>
        <x14:dataValidation type="list" allowBlank="1" showInputMessage="1" showErrorMessage="1" prompt="▼_x000a_選択" xr:uid="{FEAC38CD-D71E-4208-8F42-16F969FB45D7}">
          <x14:formula1>
            <xm:f>Sheet1!$I$2:$I$4</xm:f>
          </x14:formula1>
          <xm:sqref>H51</xm:sqref>
        </x14:dataValidation>
        <x14:dataValidation type="list" allowBlank="1" showInputMessage="1" showErrorMessage="1" prompt="▼_x000a_選択" xr:uid="{824B31FE-104B-439E-A384-CADFD63DE492}">
          <x14:formula1>
            <xm:f>Sheet1!$G$2:$G$3</xm:f>
          </x14:formula1>
          <xm:sqref>H22</xm:sqref>
        </x14:dataValidation>
        <x14:dataValidation type="list" allowBlank="1" showInputMessage="1" showErrorMessage="1" promptTitle="選択！" prompt="_x000a_" xr:uid="{4D167B51-6D7D-4C74-B747-F62BFD78EE99}">
          <x14:formula1>
            <xm:f>Sheet1!$B$2:$B$9</xm:f>
          </x14:formula1>
          <xm:sqref>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574D2-C1D2-4AE5-9B2E-421A159BE16A}">
  <sheetPr>
    <tabColor rgb="FFFF99FF"/>
    <pageSetUpPr fitToPage="1"/>
  </sheetPr>
  <dimension ref="A1:V67"/>
  <sheetViews>
    <sheetView showGridLines="0" workbookViewId="0">
      <selection activeCell="D3" sqref="D3:E3"/>
    </sheetView>
  </sheetViews>
  <sheetFormatPr defaultColWidth="4.75" defaultRowHeight="18.75" x14ac:dyDescent="0.15"/>
  <cols>
    <col min="1" max="1" width="4.5" style="1" customWidth="1"/>
    <col min="2" max="2" width="10.875" style="1" customWidth="1"/>
    <col min="3" max="3" width="9.75" style="1" customWidth="1"/>
    <col min="4" max="6" width="4.875" style="2" customWidth="1"/>
    <col min="7" max="10" width="4.875" style="1" customWidth="1"/>
    <col min="11" max="11" width="4.5" style="1" customWidth="1"/>
    <col min="12" max="12" width="10.875" style="1" customWidth="1"/>
    <col min="13" max="14" width="9.75" style="4" customWidth="1"/>
    <col min="15" max="15" width="4.875" style="4" customWidth="1"/>
    <col min="16" max="20" width="4.875" style="1" customWidth="1"/>
    <col min="21" max="16384" width="4.75" style="1"/>
  </cols>
  <sheetData>
    <row r="1" spans="1:20" s="509" customFormat="1" ht="18" customHeight="1" x14ac:dyDescent="0.15">
      <c r="A1" s="508" t="str">
        <f>'1.申込シート（A）2025'!A1</f>
        <v xml:space="preserve">第80回九州合唱コンクール </v>
      </c>
      <c r="B1" s="54"/>
      <c r="D1" s="510"/>
      <c r="E1" s="509" t="str">
        <f>CONCATENATE('1.申込シート（A）2025'!B2,'1.申込シート（A）2025'!C2,'1.申込シート（A）2025'!D2,'1.申込シート（A）2025'!E2,'1.申込シート（A）2025'!F2,)</f>
        <v>第41回鹿児島県大会</v>
      </c>
      <c r="G1" s="508"/>
      <c r="I1" s="508"/>
      <c r="J1" s="508"/>
      <c r="K1" s="508"/>
      <c r="L1" s="508"/>
      <c r="M1" s="508"/>
      <c r="N1" s="508"/>
      <c r="O1" s="508"/>
      <c r="P1" s="508"/>
      <c r="Q1" s="508"/>
      <c r="R1" s="508"/>
      <c r="S1" s="508"/>
      <c r="T1" s="54" t="str">
        <f>'1.申込シート（A）2025'!L2</f>
        <v>2025年度</v>
      </c>
    </row>
    <row r="2" spans="1:20" ht="20.100000000000001" customHeight="1" thickBot="1" x14ac:dyDescent="0.2">
      <c r="A2" s="586" t="s">
        <v>123</v>
      </c>
      <c r="B2" s="587"/>
      <c r="C2" s="412" t="s">
        <v>322</v>
      </c>
      <c r="D2" s="570" t="str">
        <f>'1.申込シート（A）2025'!H7</f>
        <v>鹿児島</v>
      </c>
      <c r="E2" s="571"/>
      <c r="F2" s="413">
        <f>'1.申込シート（A）2025'!H9</f>
        <v>0</v>
      </c>
      <c r="G2" s="376"/>
      <c r="H2" s="414"/>
      <c r="I2" s="414"/>
      <c r="J2" s="415"/>
      <c r="K2" s="415"/>
      <c r="L2" s="415"/>
      <c r="M2" s="416"/>
      <c r="N2" s="206" t="s">
        <v>262</v>
      </c>
      <c r="O2" s="323"/>
      <c r="P2" s="323"/>
      <c r="Q2" s="323"/>
      <c r="R2" s="323"/>
      <c r="S2" s="323"/>
      <c r="T2" s="324"/>
    </row>
    <row r="3" spans="1:20" ht="20.100000000000001" customHeight="1" thickBot="1" x14ac:dyDescent="0.2">
      <c r="A3" s="588"/>
      <c r="B3" s="589"/>
      <c r="C3" s="148" t="s">
        <v>22</v>
      </c>
      <c r="D3" s="590"/>
      <c r="E3" s="591"/>
      <c r="F3" s="71" t="s">
        <v>10</v>
      </c>
      <c r="G3" s="71"/>
      <c r="H3" s="492"/>
      <c r="I3" s="493"/>
      <c r="J3" s="485" t="s">
        <v>319</v>
      </c>
      <c r="K3" s="485"/>
      <c r="L3" s="485"/>
      <c r="M3" s="457"/>
      <c r="N3" s="112" t="s">
        <v>259</v>
      </c>
      <c r="O3" s="321"/>
      <c r="P3" s="321"/>
      <c r="Q3" s="321"/>
      <c r="R3" s="321"/>
      <c r="S3" s="321"/>
      <c r="T3" s="322"/>
    </row>
    <row r="4" spans="1:20" s="509" customFormat="1" ht="14.45" customHeight="1" x14ac:dyDescent="0.15">
      <c r="A4" s="511" t="s">
        <v>159</v>
      </c>
      <c r="B4" s="512"/>
      <c r="C4" s="512"/>
      <c r="D4" s="513"/>
      <c r="E4" s="513"/>
      <c r="F4" s="513"/>
      <c r="G4" s="512"/>
      <c r="H4" s="512"/>
      <c r="I4" s="512"/>
      <c r="J4" s="512"/>
      <c r="K4" s="512"/>
      <c r="L4" s="512"/>
      <c r="M4" s="512"/>
      <c r="N4" s="512"/>
      <c r="O4" s="512"/>
      <c r="P4" s="512"/>
      <c r="Q4" s="512"/>
      <c r="R4" s="512"/>
      <c r="S4" s="512"/>
      <c r="T4" s="514"/>
    </row>
    <row r="5" spans="1:20" s="509" customFormat="1" ht="14.45" customHeight="1" x14ac:dyDescent="0.15">
      <c r="A5" s="515" t="s">
        <v>223</v>
      </c>
      <c r="B5" s="512"/>
      <c r="C5" s="512"/>
      <c r="D5" s="513"/>
      <c r="E5" s="513"/>
      <c r="F5" s="513"/>
      <c r="G5" s="512"/>
      <c r="H5" s="512"/>
      <c r="I5" s="512"/>
      <c r="J5" s="512"/>
      <c r="K5" s="512"/>
      <c r="L5" s="512"/>
      <c r="M5" s="512"/>
      <c r="N5" s="512"/>
      <c r="O5" s="512"/>
      <c r="P5" s="512"/>
      <c r="Q5" s="512"/>
      <c r="R5" s="512"/>
      <c r="S5" s="512"/>
      <c r="T5" s="514"/>
    </row>
    <row r="6" spans="1:20" s="509" customFormat="1" ht="14.45" customHeight="1" x14ac:dyDescent="0.15">
      <c r="A6" s="515" t="s">
        <v>224</v>
      </c>
      <c r="B6" s="512"/>
      <c r="C6" s="512"/>
      <c r="D6" s="513"/>
      <c r="E6" s="513"/>
      <c r="F6" s="513"/>
      <c r="G6" s="512"/>
      <c r="H6" s="512"/>
      <c r="I6" s="512"/>
      <c r="J6" s="512"/>
      <c r="K6" s="512"/>
      <c r="L6" s="512"/>
      <c r="M6" s="512"/>
      <c r="N6" s="512"/>
      <c r="O6" s="512"/>
      <c r="P6" s="512"/>
      <c r="Q6" s="512"/>
      <c r="R6" s="512"/>
      <c r="S6" s="512"/>
      <c r="T6" s="514"/>
    </row>
    <row r="7" spans="1:20" s="509" customFormat="1" ht="14.45" customHeight="1" x14ac:dyDescent="0.15">
      <c r="A7" s="515" t="s">
        <v>225</v>
      </c>
      <c r="B7" s="512"/>
      <c r="C7" s="512"/>
      <c r="D7" s="513"/>
      <c r="E7" s="513"/>
      <c r="F7" s="513"/>
      <c r="G7" s="512"/>
      <c r="H7" s="512"/>
      <c r="I7" s="512"/>
      <c r="J7" s="512"/>
      <c r="K7" s="512"/>
      <c r="L7" s="512"/>
      <c r="M7" s="512"/>
      <c r="N7" s="512"/>
      <c r="O7" s="512"/>
      <c r="P7" s="512"/>
      <c r="Q7" s="512"/>
      <c r="R7" s="512"/>
      <c r="S7" s="512"/>
      <c r="T7" s="514"/>
    </row>
    <row r="8" spans="1:20" s="509" customFormat="1" ht="14.45" customHeight="1" x14ac:dyDescent="0.15">
      <c r="A8" s="515" t="s">
        <v>226</v>
      </c>
      <c r="B8" s="512"/>
      <c r="C8" s="512"/>
      <c r="D8" s="513"/>
      <c r="E8" s="513"/>
      <c r="F8" s="513"/>
      <c r="G8" s="512"/>
      <c r="H8" s="512"/>
      <c r="I8" s="512"/>
      <c r="J8" s="512"/>
      <c r="K8" s="512"/>
      <c r="L8" s="512"/>
      <c r="M8" s="512"/>
      <c r="N8" s="512"/>
      <c r="O8" s="512"/>
      <c r="P8" s="512"/>
      <c r="Q8" s="512"/>
      <c r="R8" s="512"/>
      <c r="S8" s="512"/>
      <c r="T8" s="514"/>
    </row>
    <row r="9" spans="1:20" s="509" customFormat="1" ht="14.45" customHeight="1" x14ac:dyDescent="0.15">
      <c r="A9" s="515" t="s">
        <v>227</v>
      </c>
      <c r="B9" s="512"/>
      <c r="C9" s="512"/>
      <c r="D9" s="513"/>
      <c r="E9" s="513"/>
      <c r="F9" s="513"/>
      <c r="G9" s="512"/>
      <c r="H9" s="512"/>
      <c r="I9" s="512"/>
      <c r="J9" s="512"/>
      <c r="K9" s="512"/>
      <c r="L9" s="512"/>
      <c r="M9" s="512"/>
      <c r="N9" s="512"/>
      <c r="O9" s="512"/>
      <c r="P9" s="512"/>
      <c r="Q9" s="512"/>
      <c r="R9" s="512"/>
      <c r="S9" s="512"/>
      <c r="T9" s="514"/>
    </row>
    <row r="10" spans="1:20" s="509" customFormat="1" ht="14.45" customHeight="1" x14ac:dyDescent="0.15">
      <c r="A10" s="515" t="s">
        <v>228</v>
      </c>
      <c r="B10" s="512"/>
      <c r="C10" s="512"/>
      <c r="D10" s="513"/>
      <c r="E10" s="513"/>
      <c r="F10" s="513"/>
      <c r="G10" s="512"/>
      <c r="H10" s="512"/>
      <c r="I10" s="512"/>
      <c r="J10" s="512"/>
      <c r="K10" s="512"/>
      <c r="L10" s="512"/>
      <c r="M10" s="512"/>
      <c r="N10" s="512"/>
      <c r="O10" s="512"/>
      <c r="P10" s="512"/>
      <c r="Q10" s="512"/>
      <c r="R10" s="512"/>
      <c r="S10" s="512"/>
      <c r="T10" s="514"/>
    </row>
    <row r="11" spans="1:20" s="509" customFormat="1" ht="14.45" customHeight="1" x14ac:dyDescent="0.15">
      <c r="A11" s="515" t="s">
        <v>327</v>
      </c>
      <c r="B11" s="512"/>
      <c r="C11" s="513"/>
      <c r="D11" s="513"/>
      <c r="E11" s="513"/>
      <c r="F11" s="513"/>
      <c r="G11" s="513"/>
      <c r="H11" s="513"/>
      <c r="I11" s="513"/>
      <c r="J11" s="512"/>
      <c r="K11" s="512"/>
      <c r="L11" s="512"/>
      <c r="M11" s="512"/>
      <c r="N11" s="512"/>
      <c r="O11" s="512"/>
      <c r="P11" s="512"/>
      <c r="Q11" s="512"/>
      <c r="R11" s="512"/>
      <c r="S11" s="512"/>
      <c r="T11" s="514"/>
    </row>
    <row r="12" spans="1:20" s="509" customFormat="1" ht="14.45" customHeight="1" x14ac:dyDescent="0.15">
      <c r="A12" s="515" t="s">
        <v>229</v>
      </c>
      <c r="B12" s="512"/>
      <c r="C12" s="513"/>
      <c r="D12" s="513"/>
      <c r="E12" s="513"/>
      <c r="F12" s="513"/>
      <c r="G12" s="513"/>
      <c r="H12" s="513"/>
      <c r="I12" s="513"/>
      <c r="J12" s="512"/>
      <c r="K12" s="512"/>
      <c r="L12" s="512"/>
      <c r="M12" s="512"/>
      <c r="N12" s="512"/>
      <c r="O12" s="512"/>
      <c r="P12" s="512"/>
      <c r="Q12" s="512"/>
      <c r="R12" s="512"/>
      <c r="S12" s="512"/>
      <c r="T12" s="514"/>
    </row>
    <row r="13" spans="1:20" s="509" customFormat="1" ht="14.45" customHeight="1" x14ac:dyDescent="0.15">
      <c r="A13" s="515" t="s">
        <v>230</v>
      </c>
      <c r="B13" s="512"/>
      <c r="C13" s="513"/>
      <c r="D13" s="513"/>
      <c r="E13" s="513"/>
      <c r="F13" s="513"/>
      <c r="G13" s="513"/>
      <c r="H13" s="513"/>
      <c r="I13" s="513"/>
      <c r="J13" s="512"/>
      <c r="K13" s="512"/>
      <c r="L13" s="512"/>
      <c r="M13" s="512"/>
      <c r="N13" s="512"/>
      <c r="O13" s="512"/>
      <c r="P13" s="512"/>
      <c r="Q13" s="512"/>
      <c r="R13" s="512"/>
      <c r="S13" s="512"/>
      <c r="T13" s="514"/>
    </row>
    <row r="14" spans="1:20" s="509" customFormat="1" ht="14.45" customHeight="1" x14ac:dyDescent="0.15">
      <c r="A14" s="515" t="s">
        <v>231</v>
      </c>
      <c r="B14" s="512"/>
      <c r="C14" s="513"/>
      <c r="D14" s="513"/>
      <c r="E14" s="513"/>
      <c r="F14" s="513"/>
      <c r="G14" s="513"/>
      <c r="H14" s="513"/>
      <c r="I14" s="513"/>
      <c r="J14" s="512"/>
      <c r="K14" s="512"/>
      <c r="L14" s="512"/>
      <c r="M14" s="512"/>
      <c r="N14" s="512"/>
      <c r="O14" s="512"/>
      <c r="P14" s="512"/>
      <c r="Q14" s="512"/>
      <c r="R14" s="512"/>
      <c r="S14" s="512"/>
      <c r="T14" s="514"/>
    </row>
    <row r="15" spans="1:20" s="509" customFormat="1" ht="14.45" customHeight="1" x14ac:dyDescent="0.15">
      <c r="A15" s="516" t="s">
        <v>369</v>
      </c>
      <c r="B15" s="517" t="s">
        <v>375</v>
      </c>
      <c r="C15" s="518"/>
      <c r="D15" s="518"/>
      <c r="E15" s="518"/>
      <c r="F15" s="519"/>
      <c r="G15" s="519"/>
      <c r="H15" s="519"/>
      <c r="I15" s="519"/>
      <c r="J15" s="519"/>
      <c r="K15" s="519"/>
      <c r="L15" s="519"/>
      <c r="M15" s="519"/>
      <c r="N15" s="519"/>
      <c r="O15" s="519"/>
      <c r="P15" s="519"/>
      <c r="Q15" s="519"/>
      <c r="R15" s="519"/>
      <c r="S15" s="519"/>
      <c r="T15" s="520"/>
    </row>
    <row r="16" spans="1:20" s="509" customFormat="1" ht="14.45" customHeight="1" x14ac:dyDescent="0.15">
      <c r="A16" s="521"/>
      <c r="B16" s="519" t="s">
        <v>380</v>
      </c>
      <c r="C16" s="518"/>
      <c r="D16" s="518"/>
      <c r="E16" s="518"/>
      <c r="F16" s="519"/>
      <c r="G16" s="519"/>
      <c r="H16" s="519"/>
      <c r="I16" s="519"/>
      <c r="J16" s="519"/>
      <c r="K16" s="519"/>
      <c r="L16" s="519"/>
      <c r="M16" s="519"/>
      <c r="N16" s="519"/>
      <c r="O16" s="519"/>
      <c r="P16" s="519"/>
      <c r="Q16" s="519"/>
      <c r="R16" s="519"/>
      <c r="S16" s="519"/>
      <c r="T16" s="520"/>
    </row>
    <row r="17" spans="1:22" s="509" customFormat="1" ht="14.45" customHeight="1" x14ac:dyDescent="0.15">
      <c r="A17" s="521"/>
      <c r="B17" s="519" t="s">
        <v>381</v>
      </c>
      <c r="C17" s="517"/>
      <c r="D17" s="519"/>
      <c r="E17" s="519"/>
      <c r="F17" s="519"/>
      <c r="G17" s="517"/>
      <c r="H17" s="517"/>
      <c r="I17" s="517"/>
      <c r="J17" s="519"/>
      <c r="K17" s="519"/>
      <c r="L17" s="519"/>
      <c r="M17" s="519"/>
      <c r="N17" s="519"/>
      <c r="O17" s="519"/>
      <c r="P17" s="519"/>
      <c r="Q17" s="519"/>
      <c r="R17" s="519"/>
      <c r="S17" s="519"/>
      <c r="T17" s="520"/>
    </row>
    <row r="18" spans="1:22" s="509" customFormat="1" ht="14.45" customHeight="1" x14ac:dyDescent="0.15">
      <c r="A18" s="521"/>
      <c r="B18" s="519" t="s">
        <v>376</v>
      </c>
      <c r="C18" s="517"/>
      <c r="D18" s="519"/>
      <c r="E18" s="519"/>
      <c r="F18" s="519"/>
      <c r="G18" s="517"/>
      <c r="H18" s="517"/>
      <c r="I18" s="517"/>
      <c r="J18" s="519"/>
      <c r="K18" s="519"/>
      <c r="L18" s="519"/>
      <c r="M18" s="519"/>
      <c r="N18" s="519"/>
      <c r="O18" s="519"/>
      <c r="P18" s="519"/>
      <c r="Q18" s="519"/>
      <c r="R18" s="519"/>
      <c r="S18" s="519"/>
      <c r="T18" s="520"/>
    </row>
    <row r="19" spans="1:22" s="509" customFormat="1" ht="14.45" customHeight="1" x14ac:dyDescent="0.15">
      <c r="A19" s="521"/>
      <c r="B19" s="519" t="s">
        <v>378</v>
      </c>
      <c r="C19" s="517"/>
      <c r="D19" s="519"/>
      <c r="E19" s="519"/>
      <c r="F19" s="519"/>
      <c r="G19" s="517"/>
      <c r="H19" s="517"/>
      <c r="I19" s="517"/>
      <c r="J19" s="519"/>
      <c r="K19" s="519"/>
      <c r="L19" s="519"/>
      <c r="M19" s="519"/>
      <c r="N19" s="519"/>
      <c r="O19" s="519"/>
      <c r="P19" s="519"/>
      <c r="Q19" s="519"/>
      <c r="R19" s="519"/>
      <c r="S19" s="519"/>
      <c r="T19" s="520"/>
    </row>
    <row r="20" spans="1:22" s="509" customFormat="1" ht="14.45" customHeight="1" x14ac:dyDescent="0.15">
      <c r="A20" s="521"/>
      <c r="B20" s="519" t="s">
        <v>377</v>
      </c>
      <c r="C20" s="517"/>
      <c r="D20" s="519"/>
      <c r="E20" s="519"/>
      <c r="F20" s="519"/>
      <c r="G20" s="517"/>
      <c r="H20" s="517"/>
      <c r="I20" s="517"/>
      <c r="J20" s="519"/>
      <c r="K20" s="519"/>
      <c r="L20" s="519"/>
      <c r="M20" s="519"/>
      <c r="N20" s="519"/>
      <c r="O20" s="519"/>
      <c r="P20" s="519"/>
      <c r="Q20" s="519"/>
      <c r="R20" s="519"/>
      <c r="S20" s="519"/>
      <c r="T20" s="520"/>
    </row>
    <row r="21" spans="1:22" s="509" customFormat="1" ht="14.45" customHeight="1" x14ac:dyDescent="0.15">
      <c r="A21" s="521"/>
      <c r="B21" s="519" t="s">
        <v>382</v>
      </c>
      <c r="C21" s="517"/>
      <c r="D21" s="519"/>
      <c r="E21" s="519"/>
      <c r="F21" s="519"/>
      <c r="G21" s="517"/>
      <c r="H21" s="517"/>
      <c r="I21" s="517"/>
      <c r="J21" s="519"/>
      <c r="K21" s="519"/>
      <c r="L21" s="519"/>
      <c r="M21" s="519"/>
      <c r="N21" s="519"/>
      <c r="O21" s="519"/>
      <c r="P21" s="519"/>
      <c r="Q21" s="519"/>
      <c r="R21" s="519"/>
      <c r="S21" s="519"/>
      <c r="T21" s="520"/>
    </row>
    <row r="22" spans="1:22" s="509" customFormat="1" ht="14.45" customHeight="1" x14ac:dyDescent="0.15">
      <c r="A22" s="522"/>
      <c r="B22" s="523" t="s">
        <v>379</v>
      </c>
      <c r="C22" s="524"/>
      <c r="D22" s="523"/>
      <c r="E22" s="523"/>
      <c r="F22" s="523"/>
      <c r="G22" s="524"/>
      <c r="H22" s="524"/>
      <c r="I22" s="524"/>
      <c r="J22" s="523"/>
      <c r="K22" s="523"/>
      <c r="L22" s="523"/>
      <c r="M22" s="523"/>
      <c r="N22" s="523"/>
      <c r="O22" s="523"/>
      <c r="P22" s="523"/>
      <c r="Q22" s="523"/>
      <c r="R22" s="523"/>
      <c r="S22" s="523"/>
      <c r="T22" s="525"/>
    </row>
    <row r="23" spans="1:22" s="509" customFormat="1" ht="108" customHeight="1" x14ac:dyDescent="0.15">
      <c r="A23" s="526" t="s">
        <v>369</v>
      </c>
      <c r="B23" s="572" t="s">
        <v>388</v>
      </c>
      <c r="C23" s="572"/>
      <c r="D23" s="572"/>
      <c r="E23" s="572"/>
      <c r="F23" s="572"/>
      <c r="G23" s="572"/>
      <c r="H23" s="572"/>
      <c r="I23" s="572"/>
      <c r="J23" s="572"/>
      <c r="K23" s="572"/>
      <c r="L23" s="572"/>
      <c r="M23" s="572"/>
      <c r="N23" s="572"/>
      <c r="O23" s="572"/>
      <c r="P23" s="572"/>
      <c r="Q23" s="572"/>
      <c r="R23" s="572"/>
      <c r="S23" s="572"/>
      <c r="T23" s="573"/>
    </row>
    <row r="24" spans="1:22" s="509" customFormat="1" ht="18.95" customHeight="1" x14ac:dyDescent="0.15">
      <c r="A24" s="527"/>
      <c r="B24" s="528" t="s">
        <v>389</v>
      </c>
      <c r="C24" s="528"/>
      <c r="D24" s="528"/>
      <c r="E24" s="528"/>
      <c r="F24" s="528"/>
      <c r="G24" s="528"/>
      <c r="H24" s="528"/>
      <c r="I24" s="528"/>
      <c r="J24" s="528"/>
      <c r="K24" s="528"/>
      <c r="L24" s="528"/>
      <c r="M24" s="528"/>
      <c r="N24" s="528"/>
      <c r="O24" s="528"/>
      <c r="P24" s="528"/>
      <c r="Q24" s="528"/>
      <c r="R24" s="528"/>
      <c r="S24" s="528"/>
      <c r="T24" s="529"/>
    </row>
    <row r="25" spans="1:22" s="509" customFormat="1" ht="21" customHeight="1" x14ac:dyDescent="0.15">
      <c r="A25" s="527" t="s">
        <v>369</v>
      </c>
      <c r="B25" s="528" t="s">
        <v>390</v>
      </c>
      <c r="C25" s="528"/>
      <c r="D25" s="528"/>
      <c r="E25" s="528"/>
      <c r="F25" s="528"/>
      <c r="G25" s="528"/>
      <c r="H25" s="528"/>
      <c r="I25" s="528"/>
      <c r="J25" s="528"/>
      <c r="K25" s="528"/>
      <c r="L25" s="528"/>
      <c r="M25" s="528"/>
      <c r="N25" s="528"/>
      <c r="O25" s="528"/>
      <c r="P25" s="528"/>
      <c r="Q25" s="528"/>
      <c r="R25" s="528"/>
      <c r="S25" s="528"/>
      <c r="T25" s="529"/>
    </row>
    <row r="26" spans="1:22" s="509" customFormat="1" ht="21" customHeight="1" x14ac:dyDescent="0.15">
      <c r="A26" s="527" t="s">
        <v>369</v>
      </c>
      <c r="B26" s="528" t="s">
        <v>374</v>
      </c>
      <c r="C26" s="528"/>
      <c r="D26" s="528"/>
      <c r="E26" s="528"/>
      <c r="F26" s="528"/>
      <c r="G26" s="528"/>
      <c r="H26" s="528"/>
      <c r="I26" s="528"/>
      <c r="J26" s="528"/>
      <c r="K26" s="528"/>
      <c r="L26" s="528"/>
      <c r="M26" s="528"/>
      <c r="N26" s="528"/>
      <c r="O26" s="528"/>
      <c r="P26" s="528"/>
      <c r="Q26" s="528"/>
      <c r="R26" s="528"/>
      <c r="S26" s="528"/>
      <c r="T26" s="529"/>
    </row>
    <row r="27" spans="1:22" ht="22.5" customHeight="1" x14ac:dyDescent="0.15">
      <c r="A27" s="73" t="s">
        <v>4</v>
      </c>
      <c r="B27" s="74" t="s">
        <v>124</v>
      </c>
      <c r="C27" s="577"/>
      <c r="D27" s="578"/>
      <c r="E27" s="578"/>
      <c r="F27" s="578"/>
      <c r="G27" s="578"/>
      <c r="H27" s="578"/>
      <c r="I27" s="578"/>
      <c r="J27" s="579"/>
      <c r="K27" s="417" t="s">
        <v>13</v>
      </c>
      <c r="L27" s="7" t="s">
        <v>124</v>
      </c>
      <c r="M27" s="577"/>
      <c r="N27" s="578"/>
      <c r="O27" s="578"/>
      <c r="P27" s="578"/>
      <c r="Q27" s="578"/>
      <c r="R27" s="578"/>
      <c r="S27" s="578"/>
      <c r="T27" s="579"/>
    </row>
    <row r="28" spans="1:22" ht="22.5" customHeight="1" x14ac:dyDescent="0.15">
      <c r="A28" s="75" t="s">
        <v>4</v>
      </c>
      <c r="B28" s="76" t="s">
        <v>125</v>
      </c>
      <c r="C28" s="580"/>
      <c r="D28" s="581"/>
      <c r="E28" s="581"/>
      <c r="F28" s="581"/>
      <c r="G28" s="581"/>
      <c r="H28" s="581"/>
      <c r="I28" s="581"/>
      <c r="J28" s="582"/>
      <c r="K28" s="418" t="s">
        <v>13</v>
      </c>
      <c r="L28" s="8" t="s">
        <v>125</v>
      </c>
      <c r="M28" s="580"/>
      <c r="N28" s="581"/>
      <c r="O28" s="581"/>
      <c r="P28" s="581"/>
      <c r="Q28" s="581"/>
      <c r="R28" s="581"/>
      <c r="S28" s="581"/>
      <c r="T28" s="582"/>
    </row>
    <row r="29" spans="1:22" ht="22.5" customHeight="1" x14ac:dyDescent="0.15">
      <c r="A29" s="75" t="s">
        <v>4</v>
      </c>
      <c r="B29" s="149" t="s">
        <v>5</v>
      </c>
      <c r="C29" s="77"/>
      <c r="D29" s="78"/>
      <c r="E29" s="78"/>
      <c r="F29" s="78"/>
      <c r="G29" s="78"/>
      <c r="H29" s="78"/>
      <c r="I29" s="78"/>
      <c r="J29" s="79"/>
      <c r="K29" s="418" t="s">
        <v>13</v>
      </c>
      <c r="L29" s="149"/>
      <c r="M29" s="77"/>
      <c r="N29" s="78"/>
      <c r="O29" s="81"/>
      <c r="P29" s="81"/>
      <c r="Q29" s="81"/>
      <c r="R29" s="81"/>
      <c r="S29" s="81"/>
      <c r="T29" s="82"/>
      <c r="U29" s="333" t="s">
        <v>326</v>
      </c>
      <c r="V29" s="333"/>
    </row>
    <row r="30" spans="1:22" ht="22.5" customHeight="1" x14ac:dyDescent="0.15">
      <c r="A30" s="75" t="s">
        <v>4</v>
      </c>
      <c r="B30" s="149" t="s">
        <v>8</v>
      </c>
      <c r="C30" s="77"/>
      <c r="D30" s="78"/>
      <c r="E30" s="78"/>
      <c r="F30" s="78"/>
      <c r="G30" s="78"/>
      <c r="H30" s="78"/>
      <c r="I30" s="78"/>
      <c r="J30" s="79"/>
      <c r="K30" s="418" t="s">
        <v>13</v>
      </c>
      <c r="L30" s="149"/>
      <c r="M30" s="77"/>
      <c r="N30" s="78"/>
      <c r="O30" s="81"/>
      <c r="P30" s="81"/>
      <c r="Q30" s="81"/>
      <c r="R30" s="81"/>
      <c r="S30" s="81"/>
      <c r="T30" s="82"/>
      <c r="U30" s="333" t="s">
        <v>326</v>
      </c>
      <c r="V30" s="333"/>
    </row>
    <row r="31" spans="1:22" ht="22.5" customHeight="1" x14ac:dyDescent="0.15">
      <c r="A31" s="75" t="s">
        <v>4</v>
      </c>
      <c r="B31" s="149" t="s">
        <v>7</v>
      </c>
      <c r="C31" s="77"/>
      <c r="D31" s="78"/>
      <c r="E31" s="78"/>
      <c r="F31" s="78"/>
      <c r="G31" s="78"/>
      <c r="H31" s="78"/>
      <c r="I31" s="78"/>
      <c r="J31" s="79"/>
      <c r="K31" s="418" t="s">
        <v>13</v>
      </c>
      <c r="L31" s="149"/>
      <c r="M31" s="77"/>
      <c r="N31" s="78"/>
      <c r="O31" s="81"/>
      <c r="P31" s="81"/>
      <c r="Q31" s="81"/>
      <c r="R31" s="81"/>
      <c r="S31" s="81"/>
      <c r="T31" s="82"/>
      <c r="U31" s="333" t="s">
        <v>326</v>
      </c>
      <c r="V31" s="333"/>
    </row>
    <row r="32" spans="1:22" ht="22.5" customHeight="1" x14ac:dyDescent="0.15">
      <c r="A32" s="75" t="s">
        <v>4</v>
      </c>
      <c r="B32" s="149" t="s">
        <v>9</v>
      </c>
      <c r="C32" s="77"/>
      <c r="D32" s="78"/>
      <c r="E32" s="78"/>
      <c r="F32" s="78"/>
      <c r="G32" s="78"/>
      <c r="H32" s="78"/>
      <c r="I32" s="78"/>
      <c r="J32" s="79"/>
      <c r="K32" s="418" t="s">
        <v>13</v>
      </c>
      <c r="L32" s="149"/>
      <c r="M32" s="77"/>
      <c r="N32" s="78"/>
      <c r="O32" s="81"/>
      <c r="P32" s="81"/>
      <c r="Q32" s="81"/>
      <c r="R32" s="81"/>
      <c r="S32" s="81"/>
      <c r="T32" s="82"/>
      <c r="U32" s="333" t="s">
        <v>326</v>
      </c>
      <c r="V32" s="333"/>
    </row>
    <row r="33" spans="1:22" ht="22.5" customHeight="1" x14ac:dyDescent="0.15">
      <c r="A33" s="11" t="s">
        <v>4</v>
      </c>
      <c r="B33" s="12" t="s">
        <v>14</v>
      </c>
      <c r="C33" s="72"/>
      <c r="D33" s="325" t="s">
        <v>261</v>
      </c>
      <c r="E33" s="83"/>
      <c r="F33" s="83"/>
      <c r="G33" s="83"/>
      <c r="H33" s="83"/>
      <c r="I33" s="83"/>
      <c r="J33" s="83"/>
      <c r="K33" s="418" t="s">
        <v>13</v>
      </c>
      <c r="L33" s="8" t="s">
        <v>14</v>
      </c>
      <c r="M33" s="540"/>
      <c r="N33" s="83"/>
      <c r="O33" s="325" t="s">
        <v>260</v>
      </c>
      <c r="P33" s="83"/>
      <c r="Q33" s="83"/>
      <c r="R33" s="83"/>
      <c r="S33" s="83"/>
      <c r="T33" s="84"/>
      <c r="U33" s="334"/>
    </row>
    <row r="34" spans="1:22" ht="22.5" customHeight="1" x14ac:dyDescent="0.15">
      <c r="A34" s="11" t="s">
        <v>4</v>
      </c>
      <c r="B34" s="12" t="s">
        <v>11</v>
      </c>
      <c r="C34" s="80"/>
      <c r="D34" s="81"/>
      <c r="E34" s="81"/>
      <c r="F34" s="81"/>
      <c r="G34" s="81"/>
      <c r="H34" s="81"/>
      <c r="I34" s="81"/>
      <c r="J34" s="81"/>
      <c r="K34" s="418" t="s">
        <v>13</v>
      </c>
      <c r="L34" s="8" t="s">
        <v>11</v>
      </c>
      <c r="M34" s="80"/>
      <c r="N34" s="81"/>
      <c r="O34" s="81"/>
      <c r="P34" s="81"/>
      <c r="Q34" s="81"/>
      <c r="R34" s="81"/>
      <c r="S34" s="81"/>
      <c r="T34" s="82"/>
      <c r="U34" s="334"/>
    </row>
    <row r="35" spans="1:22" ht="22.5" customHeight="1" x14ac:dyDescent="0.15">
      <c r="A35" s="85" t="s">
        <v>4</v>
      </c>
      <c r="B35" s="86" t="s">
        <v>12</v>
      </c>
      <c r="C35" s="87"/>
      <c r="D35" s="88"/>
      <c r="E35" s="88"/>
      <c r="F35" s="88"/>
      <c r="G35" s="88"/>
      <c r="H35" s="88"/>
      <c r="I35" s="88"/>
      <c r="J35" s="88"/>
      <c r="K35" s="419" t="s">
        <v>13</v>
      </c>
      <c r="L35" s="9" t="s">
        <v>12</v>
      </c>
      <c r="M35" s="87"/>
      <c r="N35" s="88"/>
      <c r="O35" s="88"/>
      <c r="P35" s="88"/>
      <c r="Q35" s="88"/>
      <c r="R35" s="88"/>
      <c r="S35" s="88"/>
      <c r="T35" s="89"/>
      <c r="U35" s="334"/>
    </row>
    <row r="36" spans="1:22" ht="22.5" customHeight="1" x14ac:dyDescent="0.15">
      <c r="A36" s="227" t="s">
        <v>15</v>
      </c>
      <c r="B36" s="230" t="s">
        <v>124</v>
      </c>
      <c r="C36" s="574"/>
      <c r="D36" s="575"/>
      <c r="E36" s="575"/>
      <c r="F36" s="575"/>
      <c r="G36" s="575"/>
      <c r="H36" s="575"/>
      <c r="I36" s="575"/>
      <c r="J36" s="576"/>
      <c r="K36" s="233" t="s">
        <v>19</v>
      </c>
      <c r="L36" s="234" t="s">
        <v>124</v>
      </c>
      <c r="M36" s="577"/>
      <c r="N36" s="578"/>
      <c r="O36" s="578"/>
      <c r="P36" s="578"/>
      <c r="Q36" s="578"/>
      <c r="R36" s="578"/>
      <c r="S36" s="578"/>
      <c r="T36" s="579"/>
    </row>
    <row r="37" spans="1:22" ht="22.5" customHeight="1" x14ac:dyDescent="0.15">
      <c r="A37" s="228" t="s">
        <v>15</v>
      </c>
      <c r="B37" s="231" t="s">
        <v>125</v>
      </c>
      <c r="C37" s="580"/>
      <c r="D37" s="581"/>
      <c r="E37" s="581"/>
      <c r="F37" s="581"/>
      <c r="G37" s="581"/>
      <c r="H37" s="581"/>
      <c r="I37" s="581"/>
      <c r="J37" s="582"/>
      <c r="K37" s="235" t="s">
        <v>19</v>
      </c>
      <c r="L37" s="236" t="s">
        <v>125</v>
      </c>
      <c r="M37" s="580"/>
      <c r="N37" s="581"/>
      <c r="O37" s="581"/>
      <c r="P37" s="581"/>
      <c r="Q37" s="581"/>
      <c r="R37" s="581"/>
      <c r="S37" s="581"/>
      <c r="T37" s="582"/>
    </row>
    <row r="38" spans="1:22" ht="22.5" customHeight="1" x14ac:dyDescent="0.15">
      <c r="A38" s="228" t="s">
        <v>15</v>
      </c>
      <c r="B38" s="149"/>
      <c r="C38" s="77"/>
      <c r="D38" s="81"/>
      <c r="E38" s="81"/>
      <c r="F38" s="81"/>
      <c r="G38" s="81"/>
      <c r="H38" s="81"/>
      <c r="I38" s="81"/>
      <c r="J38" s="81"/>
      <c r="K38" s="235" t="s">
        <v>19</v>
      </c>
      <c r="L38" s="149"/>
      <c r="M38" s="77"/>
      <c r="N38" s="78"/>
      <c r="O38" s="81"/>
      <c r="P38" s="81"/>
      <c r="Q38" s="81"/>
      <c r="R38" s="81"/>
      <c r="S38" s="81"/>
      <c r="T38" s="82"/>
      <c r="U38" s="333" t="str">
        <f>$U$29</f>
        <v>選択！</v>
      </c>
      <c r="V38" s="333"/>
    </row>
    <row r="39" spans="1:22" ht="22.5" customHeight="1" x14ac:dyDescent="0.15">
      <c r="A39" s="228" t="s">
        <v>15</v>
      </c>
      <c r="B39" s="149"/>
      <c r="C39" s="77"/>
      <c r="D39" s="81"/>
      <c r="E39" s="81"/>
      <c r="F39" s="81"/>
      <c r="G39" s="81"/>
      <c r="H39" s="81"/>
      <c r="I39" s="81"/>
      <c r="J39" s="81"/>
      <c r="K39" s="235" t="s">
        <v>19</v>
      </c>
      <c r="L39" s="149"/>
      <c r="M39" s="77"/>
      <c r="N39" s="78"/>
      <c r="O39" s="81"/>
      <c r="P39" s="81"/>
      <c r="Q39" s="81"/>
      <c r="R39" s="81"/>
      <c r="S39" s="81"/>
      <c r="T39" s="82"/>
      <c r="U39" s="333" t="s">
        <v>326</v>
      </c>
      <c r="V39" s="333"/>
    </row>
    <row r="40" spans="1:22" ht="22.5" customHeight="1" x14ac:dyDescent="0.15">
      <c r="A40" s="228" t="s">
        <v>15</v>
      </c>
      <c r="B40" s="149"/>
      <c r="C40" s="77"/>
      <c r="D40" s="81"/>
      <c r="E40" s="81"/>
      <c r="F40" s="81"/>
      <c r="G40" s="81"/>
      <c r="H40" s="81"/>
      <c r="I40" s="81"/>
      <c r="J40" s="81"/>
      <c r="K40" s="235" t="s">
        <v>19</v>
      </c>
      <c r="L40" s="149"/>
      <c r="M40" s="77"/>
      <c r="N40" s="78"/>
      <c r="O40" s="81"/>
      <c r="P40" s="81"/>
      <c r="Q40" s="81"/>
      <c r="R40" s="81"/>
      <c r="S40" s="81"/>
      <c r="T40" s="82"/>
      <c r="U40" s="333" t="s">
        <v>326</v>
      </c>
      <c r="V40" s="333"/>
    </row>
    <row r="41" spans="1:22" ht="22.5" customHeight="1" x14ac:dyDescent="0.15">
      <c r="A41" s="228" t="s">
        <v>15</v>
      </c>
      <c r="B41" s="149"/>
      <c r="C41" s="77"/>
      <c r="D41" s="81"/>
      <c r="E41" s="81"/>
      <c r="F41" s="81"/>
      <c r="G41" s="81"/>
      <c r="H41" s="81"/>
      <c r="I41" s="81"/>
      <c r="J41" s="81"/>
      <c r="K41" s="235" t="s">
        <v>19</v>
      </c>
      <c r="L41" s="149"/>
      <c r="M41" s="77"/>
      <c r="N41" s="78"/>
      <c r="O41" s="81"/>
      <c r="P41" s="81"/>
      <c r="Q41" s="81"/>
      <c r="R41" s="81"/>
      <c r="S41" s="81"/>
      <c r="T41" s="82"/>
      <c r="U41" s="333" t="s">
        <v>326</v>
      </c>
      <c r="V41" s="333"/>
    </row>
    <row r="42" spans="1:22" ht="22.5" customHeight="1" x14ac:dyDescent="0.15">
      <c r="A42" s="228" t="s">
        <v>15</v>
      </c>
      <c r="B42" s="231" t="s">
        <v>14</v>
      </c>
      <c r="C42" s="72"/>
      <c r="D42" s="325" t="s">
        <v>261</v>
      </c>
      <c r="E42" s="83"/>
      <c r="F42" s="83"/>
      <c r="G42" s="83"/>
      <c r="H42" s="83"/>
      <c r="I42" s="83"/>
      <c r="J42" s="83"/>
      <c r="K42" s="235" t="s">
        <v>19</v>
      </c>
      <c r="L42" s="236" t="s">
        <v>10</v>
      </c>
      <c r="M42" s="72"/>
      <c r="N42" s="83"/>
      <c r="O42" s="325" t="s">
        <v>261</v>
      </c>
      <c r="P42" s="83"/>
      <c r="Q42" s="83"/>
      <c r="R42" s="83"/>
      <c r="S42" s="83"/>
      <c r="T42" s="84"/>
    </row>
    <row r="43" spans="1:22" ht="22.5" customHeight="1" x14ac:dyDescent="0.15">
      <c r="A43" s="228" t="s">
        <v>15</v>
      </c>
      <c r="B43" s="231" t="s">
        <v>11</v>
      </c>
      <c r="C43" s="580"/>
      <c r="D43" s="581"/>
      <c r="E43" s="581"/>
      <c r="F43" s="581"/>
      <c r="G43" s="581"/>
      <c r="H43" s="581"/>
      <c r="I43" s="581"/>
      <c r="J43" s="582"/>
      <c r="K43" s="235" t="s">
        <v>19</v>
      </c>
      <c r="L43" s="236" t="s">
        <v>11</v>
      </c>
      <c r="M43" s="80"/>
      <c r="N43" s="81"/>
      <c r="O43" s="81"/>
      <c r="P43" s="81"/>
      <c r="Q43" s="81"/>
      <c r="R43" s="81"/>
      <c r="S43" s="81"/>
      <c r="T43" s="82"/>
    </row>
    <row r="44" spans="1:22" ht="22.5" customHeight="1" x14ac:dyDescent="0.15">
      <c r="A44" s="229" t="s">
        <v>15</v>
      </c>
      <c r="B44" s="232" t="s">
        <v>12</v>
      </c>
      <c r="C44" s="583"/>
      <c r="D44" s="584"/>
      <c r="E44" s="584"/>
      <c r="F44" s="584"/>
      <c r="G44" s="584"/>
      <c r="H44" s="584"/>
      <c r="I44" s="584"/>
      <c r="J44" s="585"/>
      <c r="K44" s="237" t="s">
        <v>19</v>
      </c>
      <c r="L44" s="238" t="s">
        <v>12</v>
      </c>
      <c r="M44" s="87"/>
      <c r="N44" s="88"/>
      <c r="O44" s="88"/>
      <c r="P44" s="88"/>
      <c r="Q44" s="88"/>
      <c r="R44" s="88"/>
      <c r="S44" s="88"/>
      <c r="T44" s="89"/>
    </row>
    <row r="45" spans="1:22" ht="22.5" customHeight="1" x14ac:dyDescent="0.15">
      <c r="A45" s="221" t="s">
        <v>263</v>
      </c>
      <c r="B45" s="222" t="s">
        <v>124</v>
      </c>
      <c r="C45" s="577"/>
      <c r="D45" s="578"/>
      <c r="E45" s="578"/>
      <c r="F45" s="578"/>
      <c r="G45" s="578"/>
      <c r="H45" s="578"/>
      <c r="I45" s="578"/>
      <c r="J45" s="579"/>
      <c r="K45" s="239" t="s">
        <v>265</v>
      </c>
      <c r="L45" s="240" t="s">
        <v>124</v>
      </c>
      <c r="M45" s="577"/>
      <c r="N45" s="578"/>
      <c r="O45" s="578"/>
      <c r="P45" s="578"/>
      <c r="Q45" s="578"/>
      <c r="R45" s="578"/>
      <c r="S45" s="578"/>
      <c r="T45" s="579"/>
    </row>
    <row r="46" spans="1:22" ht="22.5" customHeight="1" x14ac:dyDescent="0.15">
      <c r="A46" s="223" t="s">
        <v>136</v>
      </c>
      <c r="B46" s="224" t="s">
        <v>125</v>
      </c>
      <c r="C46" s="580"/>
      <c r="D46" s="581"/>
      <c r="E46" s="581"/>
      <c r="F46" s="581"/>
      <c r="G46" s="581"/>
      <c r="H46" s="581"/>
      <c r="I46" s="581"/>
      <c r="J46" s="582"/>
      <c r="K46" s="241" t="s">
        <v>264</v>
      </c>
      <c r="L46" s="242" t="s">
        <v>125</v>
      </c>
      <c r="M46" s="580"/>
      <c r="N46" s="581"/>
      <c r="O46" s="581"/>
      <c r="P46" s="581"/>
      <c r="Q46" s="581"/>
      <c r="R46" s="581"/>
      <c r="S46" s="581"/>
      <c r="T46" s="582"/>
    </row>
    <row r="47" spans="1:22" ht="22.5" customHeight="1" x14ac:dyDescent="0.15">
      <c r="A47" s="223" t="s">
        <v>136</v>
      </c>
      <c r="B47" s="149"/>
      <c r="C47" s="77"/>
      <c r="D47" s="81"/>
      <c r="E47" s="81"/>
      <c r="F47" s="81"/>
      <c r="G47" s="81"/>
      <c r="H47" s="81"/>
      <c r="I47" s="81"/>
      <c r="J47" s="81"/>
      <c r="K47" s="241" t="s">
        <v>264</v>
      </c>
      <c r="L47" s="149"/>
      <c r="M47" s="77"/>
      <c r="N47" s="78"/>
      <c r="O47" s="81"/>
      <c r="P47" s="81"/>
      <c r="Q47" s="81"/>
      <c r="R47" s="81"/>
      <c r="S47" s="81"/>
      <c r="T47" s="82"/>
      <c r="U47" s="333" t="str">
        <f>$U$29</f>
        <v>選択！</v>
      </c>
      <c r="V47" s="333"/>
    </row>
    <row r="48" spans="1:22" ht="22.5" customHeight="1" x14ac:dyDescent="0.15">
      <c r="A48" s="223" t="s">
        <v>136</v>
      </c>
      <c r="B48" s="149"/>
      <c r="C48" s="77"/>
      <c r="D48" s="81"/>
      <c r="E48" s="81"/>
      <c r="F48" s="81"/>
      <c r="G48" s="81"/>
      <c r="H48" s="81"/>
      <c r="I48" s="81"/>
      <c r="J48" s="81"/>
      <c r="K48" s="241" t="s">
        <v>264</v>
      </c>
      <c r="L48" s="149"/>
      <c r="M48" s="77"/>
      <c r="N48" s="78"/>
      <c r="O48" s="81"/>
      <c r="P48" s="81"/>
      <c r="Q48" s="81"/>
      <c r="R48" s="81"/>
      <c r="S48" s="81"/>
      <c r="T48" s="82"/>
      <c r="U48" s="333" t="s">
        <v>326</v>
      </c>
      <c r="V48" s="333"/>
    </row>
    <row r="49" spans="1:22" ht="22.5" customHeight="1" x14ac:dyDescent="0.15">
      <c r="A49" s="223" t="s">
        <v>136</v>
      </c>
      <c r="B49" s="149"/>
      <c r="C49" s="77"/>
      <c r="D49" s="81"/>
      <c r="E49" s="81"/>
      <c r="F49" s="81"/>
      <c r="G49" s="81"/>
      <c r="H49" s="81"/>
      <c r="I49" s="81"/>
      <c r="J49" s="81"/>
      <c r="K49" s="241" t="s">
        <v>264</v>
      </c>
      <c r="L49" s="149"/>
      <c r="M49" s="77"/>
      <c r="N49" s="78"/>
      <c r="O49" s="81"/>
      <c r="P49" s="81"/>
      <c r="Q49" s="81"/>
      <c r="R49" s="81"/>
      <c r="S49" s="81"/>
      <c r="T49" s="82"/>
      <c r="U49" s="333" t="s">
        <v>326</v>
      </c>
      <c r="V49" s="333"/>
    </row>
    <row r="50" spans="1:22" ht="22.5" customHeight="1" x14ac:dyDescent="0.15">
      <c r="A50" s="223" t="s">
        <v>136</v>
      </c>
      <c r="B50" s="149"/>
      <c r="C50" s="77"/>
      <c r="D50" s="81"/>
      <c r="E50" s="81"/>
      <c r="F50" s="81"/>
      <c r="G50" s="81"/>
      <c r="H50" s="81"/>
      <c r="I50" s="81"/>
      <c r="J50" s="81"/>
      <c r="K50" s="241" t="s">
        <v>264</v>
      </c>
      <c r="L50" s="149"/>
      <c r="M50" s="77"/>
      <c r="N50" s="78"/>
      <c r="O50" s="81"/>
      <c r="P50" s="81"/>
      <c r="Q50" s="81"/>
      <c r="R50" s="81"/>
      <c r="S50" s="81"/>
      <c r="T50" s="82"/>
      <c r="U50" s="333" t="s">
        <v>326</v>
      </c>
      <c r="V50" s="333"/>
    </row>
    <row r="51" spans="1:22" ht="22.5" customHeight="1" x14ac:dyDescent="0.15">
      <c r="A51" s="223" t="s">
        <v>136</v>
      </c>
      <c r="B51" s="224" t="s">
        <v>14</v>
      </c>
      <c r="C51" s="72"/>
      <c r="D51" s="325" t="s">
        <v>261</v>
      </c>
      <c r="E51" s="83"/>
      <c r="F51" s="83"/>
      <c r="G51" s="83"/>
      <c r="H51" s="83"/>
      <c r="I51" s="83"/>
      <c r="J51" s="83"/>
      <c r="K51" s="241" t="s">
        <v>264</v>
      </c>
      <c r="L51" s="242" t="s">
        <v>10</v>
      </c>
      <c r="M51" s="72"/>
      <c r="N51" s="83"/>
      <c r="O51" s="325" t="s">
        <v>261</v>
      </c>
      <c r="P51" s="83"/>
      <c r="Q51" s="83"/>
      <c r="R51" s="83"/>
      <c r="S51" s="83"/>
      <c r="T51" s="84"/>
    </row>
    <row r="52" spans="1:22" ht="22.5" customHeight="1" x14ac:dyDescent="0.15">
      <c r="A52" s="223" t="s">
        <v>136</v>
      </c>
      <c r="B52" s="224" t="s">
        <v>11</v>
      </c>
      <c r="C52" s="80"/>
      <c r="D52" s="81"/>
      <c r="E52" s="81"/>
      <c r="F52" s="81"/>
      <c r="G52" s="81"/>
      <c r="H52" s="81"/>
      <c r="I52" s="81"/>
      <c r="J52" s="81"/>
      <c r="K52" s="241" t="s">
        <v>264</v>
      </c>
      <c r="L52" s="242" t="s">
        <v>11</v>
      </c>
      <c r="M52" s="80"/>
      <c r="N52" s="81"/>
      <c r="O52" s="81"/>
      <c r="P52" s="81"/>
      <c r="Q52" s="81"/>
      <c r="R52" s="81"/>
      <c r="S52" s="81"/>
      <c r="T52" s="82"/>
    </row>
    <row r="53" spans="1:22" ht="22.5" customHeight="1" x14ac:dyDescent="0.15">
      <c r="A53" s="225" t="s">
        <v>136</v>
      </c>
      <c r="B53" s="226" t="s">
        <v>12</v>
      </c>
      <c r="C53" s="87"/>
      <c r="D53" s="88"/>
      <c r="E53" s="88"/>
      <c r="F53" s="88"/>
      <c r="G53" s="88"/>
      <c r="H53" s="88"/>
      <c r="I53" s="88"/>
      <c r="J53" s="88"/>
      <c r="K53" s="243" t="s">
        <v>264</v>
      </c>
      <c r="L53" s="244" t="s">
        <v>12</v>
      </c>
      <c r="M53" s="87"/>
      <c r="N53" s="88"/>
      <c r="O53" s="88"/>
      <c r="P53" s="88"/>
      <c r="Q53" s="88"/>
      <c r="R53" s="88"/>
      <c r="S53" s="88"/>
      <c r="T53" s="89"/>
    </row>
    <row r="54" spans="1:22" ht="22.5" customHeight="1" thickBot="1" x14ac:dyDescent="0.2">
      <c r="A54" s="6" t="s">
        <v>171</v>
      </c>
      <c r="B54" s="3"/>
      <c r="D54" s="1"/>
      <c r="E54" s="1"/>
      <c r="F54" s="1"/>
      <c r="M54" s="1"/>
      <c r="N54" s="1"/>
      <c r="O54" s="1"/>
    </row>
    <row r="55" spans="1:22" ht="22.5" customHeight="1" thickBot="1" x14ac:dyDescent="0.2">
      <c r="A55" s="90" t="s">
        <v>126</v>
      </c>
      <c r="B55" s="91"/>
      <c r="C55" s="568" t="s">
        <v>20</v>
      </c>
      <c r="D55" s="569"/>
      <c r="E55" s="569"/>
      <c r="F55" s="569"/>
      <c r="G55" s="454">
        <f>SUM(H3,C33,M33,C42,M42,C51,M51,B55)</f>
        <v>0</v>
      </c>
      <c r="H55" s="455"/>
      <c r="I55" s="455"/>
      <c r="J55" s="455"/>
      <c r="K55" s="456"/>
      <c r="L55" s="1" t="s">
        <v>75</v>
      </c>
      <c r="M55" s="1"/>
      <c r="N55" s="1"/>
      <c r="O55" s="1"/>
    </row>
    <row r="56" spans="1:22" ht="18" customHeight="1" x14ac:dyDescent="0.15">
      <c r="A56" s="332">
        <v>6.9444444444444447E-4</v>
      </c>
      <c r="B56" s="245" t="s">
        <v>261</v>
      </c>
      <c r="C56" s="10"/>
      <c r="D56" s="10"/>
      <c r="E56" s="10"/>
      <c r="F56" s="10"/>
      <c r="G56" s="10"/>
      <c r="H56" s="10"/>
      <c r="I56" s="10"/>
      <c r="M56" s="1"/>
      <c r="N56" s="1"/>
      <c r="O56" s="1"/>
    </row>
    <row r="57" spans="1:22" ht="18" customHeight="1" x14ac:dyDescent="0.15">
      <c r="A57" s="400" t="s">
        <v>324</v>
      </c>
      <c r="B57" s="401"/>
      <c r="C57" s="401"/>
      <c r="D57" s="401"/>
      <c r="E57" s="401"/>
      <c r="F57" s="401"/>
      <c r="G57" s="401"/>
      <c r="H57" s="401"/>
      <c r="I57" s="401"/>
      <c r="J57" s="401"/>
      <c r="K57" s="401"/>
      <c r="L57" s="401"/>
      <c r="M57" s="401"/>
      <c r="N57" s="401"/>
      <c r="O57" s="401"/>
      <c r="P57" s="401"/>
      <c r="Q57" s="401"/>
      <c r="R57" s="401"/>
      <c r="S57" s="401"/>
      <c r="T57" s="402"/>
    </row>
    <row r="58" spans="1:22" ht="18" customHeight="1" x14ac:dyDescent="0.15">
      <c r="A58" s="403" t="s">
        <v>325</v>
      </c>
      <c r="B58" s="404"/>
      <c r="C58" s="404"/>
      <c r="D58" s="404"/>
      <c r="E58" s="404"/>
      <c r="F58" s="404"/>
      <c r="G58" s="404"/>
      <c r="H58" s="404"/>
      <c r="I58" s="404"/>
      <c r="J58" s="404"/>
      <c r="K58" s="404"/>
      <c r="L58" s="404"/>
      <c r="M58" s="404"/>
      <c r="N58" s="404"/>
      <c r="O58" s="404"/>
      <c r="P58" s="404"/>
      <c r="Q58" s="404"/>
      <c r="R58" s="404"/>
      <c r="S58" s="404"/>
      <c r="T58" s="405"/>
    </row>
    <row r="59" spans="1:22" ht="18" customHeight="1" x14ac:dyDescent="0.15">
      <c r="A59" s="403" t="s">
        <v>333</v>
      </c>
      <c r="B59" s="404"/>
      <c r="C59" s="404"/>
      <c r="D59" s="404"/>
      <c r="E59" s="404"/>
      <c r="F59" s="404"/>
      <c r="G59" s="404"/>
      <c r="H59" s="404"/>
      <c r="I59" s="404"/>
      <c r="J59" s="404"/>
      <c r="K59" s="404"/>
      <c r="L59" s="404"/>
      <c r="M59" s="404"/>
      <c r="N59" s="404"/>
      <c r="O59" s="404"/>
      <c r="P59" s="404"/>
      <c r="Q59" s="404"/>
      <c r="R59" s="404"/>
      <c r="S59" s="404"/>
      <c r="T59" s="405"/>
    </row>
    <row r="60" spans="1:22" ht="18" customHeight="1" x14ac:dyDescent="0.15">
      <c r="A60" s="403"/>
      <c r="B60" s="404"/>
      <c r="C60" s="406" t="s">
        <v>334</v>
      </c>
      <c r="D60" s="404" t="str">
        <f>'1.申込シート（A）2025'!H7&amp;"・"&amp;'1.申込シート（A）2025'!H13&amp;"・"&amp;'1.申込シート（A）2025'!H9</f>
        <v>鹿児島・高等学校（Ａ）・</v>
      </c>
      <c r="E60" s="404"/>
      <c r="F60" s="404"/>
      <c r="G60" s="404"/>
      <c r="H60" s="404"/>
      <c r="I60" s="404"/>
      <c r="J60" s="404"/>
      <c r="K60" s="404"/>
      <c r="L60" s="404"/>
      <c r="M60" s="404"/>
      <c r="N60" s="404"/>
      <c r="O60" s="404"/>
      <c r="P60" s="404"/>
      <c r="Q60" s="404"/>
      <c r="R60" s="404"/>
      <c r="S60" s="404"/>
      <c r="T60" s="405"/>
    </row>
    <row r="61" spans="1:22" ht="18" customHeight="1" x14ac:dyDescent="0.15">
      <c r="A61" s="403"/>
      <c r="B61" s="409" t="s">
        <v>391</v>
      </c>
      <c r="C61" s="404"/>
      <c r="D61" s="404"/>
      <c r="E61" s="404"/>
      <c r="F61" s="404"/>
      <c r="G61" s="404"/>
      <c r="H61" s="404"/>
      <c r="I61" s="404"/>
      <c r="J61" s="404"/>
      <c r="K61" s="404"/>
      <c r="L61" s="404"/>
      <c r="M61" s="404"/>
      <c r="N61" s="404"/>
      <c r="O61" s="404"/>
      <c r="P61" s="404"/>
      <c r="Q61" s="404"/>
      <c r="R61" s="404"/>
      <c r="S61" s="404"/>
      <c r="T61" s="405"/>
    </row>
    <row r="62" spans="1:22" ht="18" customHeight="1" x14ac:dyDescent="0.15">
      <c r="A62" s="404"/>
      <c r="B62" s="389" t="str">
        <f>'1.申込シート（A）2025'!C4</f>
        <v>★県連送信先E-mail：</v>
      </c>
      <c r="C62" s="404"/>
      <c r="D62" s="407" t="str">
        <f>CONCATENATE('1.申込シート（A）2025'!G4,'1.申込シート（A）2025'!I4,'1.申込シート（A）2025'!J4)</f>
        <v>t757594m@kago.ed.jp</v>
      </c>
      <c r="E62" s="408"/>
      <c r="F62" s="408"/>
      <c r="G62" s="408"/>
      <c r="H62" s="408"/>
      <c r="I62" s="408"/>
      <c r="J62" s="408"/>
      <c r="K62" s="408"/>
      <c r="L62" s="408"/>
      <c r="M62" s="404"/>
      <c r="N62" s="404"/>
      <c r="O62" s="404"/>
      <c r="P62" s="404"/>
      <c r="Q62" s="404"/>
      <c r="R62" s="404"/>
      <c r="S62" s="404"/>
      <c r="T62" s="405"/>
    </row>
    <row r="63" spans="1:22" ht="18" customHeight="1" x14ac:dyDescent="0.15">
      <c r="A63" s="410" t="s">
        <v>323</v>
      </c>
      <c r="B63" s="381"/>
      <c r="C63" s="394"/>
      <c r="D63" s="411"/>
      <c r="E63" s="411"/>
      <c r="F63" s="411"/>
      <c r="G63" s="394"/>
      <c r="H63" s="394"/>
      <c r="I63" s="394"/>
      <c r="J63" s="381"/>
      <c r="K63" s="381"/>
      <c r="L63" s="381"/>
      <c r="M63" s="381"/>
      <c r="N63" s="381"/>
      <c r="O63" s="381"/>
      <c r="P63" s="381"/>
      <c r="Q63" s="381"/>
      <c r="R63" s="381"/>
      <c r="S63" s="381"/>
      <c r="T63" s="395"/>
    </row>
    <row r="64" spans="1:22" ht="18" customHeight="1" x14ac:dyDescent="0.4">
      <c r="B64" s="33"/>
      <c r="M64" s="1"/>
      <c r="N64" s="1"/>
      <c r="O64" s="1"/>
    </row>
    <row r="65" spans="13:15" ht="18" customHeight="1" x14ac:dyDescent="0.15">
      <c r="M65" s="1"/>
      <c r="N65" s="1"/>
      <c r="O65" s="1"/>
    </row>
    <row r="66" spans="13:15" ht="18" customHeight="1" x14ac:dyDescent="0.15">
      <c r="M66" s="1"/>
      <c r="N66" s="1"/>
      <c r="O66" s="1"/>
    </row>
    <row r="67" spans="13:15" ht="18" customHeight="1" x14ac:dyDescent="0.15">
      <c r="M67" s="1"/>
      <c r="N67" s="1"/>
      <c r="O67" s="1"/>
    </row>
  </sheetData>
  <sheetProtection formatCells="0" formatColumns="0" formatRows="0" insertColumns="0" insertRows="0" insertHyperlinks="0" deleteColumns="0" deleteRows="0" sort="0" autoFilter="0" pivotTables="0"/>
  <mergeCells count="19">
    <mergeCell ref="C43:J43"/>
    <mergeCell ref="A2:B3"/>
    <mergeCell ref="D3:E3"/>
    <mergeCell ref="C55:F55"/>
    <mergeCell ref="D2:E2"/>
    <mergeCell ref="B23:T23"/>
    <mergeCell ref="C36:J36"/>
    <mergeCell ref="M27:T27"/>
    <mergeCell ref="M36:T36"/>
    <mergeCell ref="M28:T28"/>
    <mergeCell ref="C27:J27"/>
    <mergeCell ref="C28:J28"/>
    <mergeCell ref="C37:J37"/>
    <mergeCell ref="M37:T37"/>
    <mergeCell ref="C45:J45"/>
    <mergeCell ref="C46:J46"/>
    <mergeCell ref="M45:T45"/>
    <mergeCell ref="M46:T46"/>
    <mergeCell ref="C44:J44"/>
  </mergeCells>
  <phoneticPr fontId="1"/>
  <conditionalFormatting sqref="B27:B53">
    <cfRule type="expression" dxfId="47" priority="9">
      <formula>$B27&gt;0</formula>
    </cfRule>
  </conditionalFormatting>
  <conditionalFormatting sqref="B56">
    <cfRule type="expression" dxfId="46" priority="10">
      <formula>$A56&gt;0</formula>
    </cfRule>
  </conditionalFormatting>
  <conditionalFormatting sqref="C27:C35 C37:C53">
    <cfRule type="expression" dxfId="45" priority="6">
      <formula>$C27&gt;0</formula>
    </cfRule>
  </conditionalFormatting>
  <conditionalFormatting sqref="C36">
    <cfRule type="expression" dxfId="44" priority="136">
      <formula>#REF!&gt;0</formula>
    </cfRule>
  </conditionalFormatting>
  <conditionalFormatting sqref="D3">
    <cfRule type="expression" dxfId="43" priority="2">
      <formula>$D$3&gt;0</formula>
    </cfRule>
  </conditionalFormatting>
  <conditionalFormatting sqref="D29:J35 D38:J42 D47:J53">
    <cfRule type="expression" dxfId="42" priority="7">
      <formula>$C29&gt;0</formula>
    </cfRule>
  </conditionalFormatting>
  <conditionalFormatting sqref="H3:I3">
    <cfRule type="expression" dxfId="41" priority="1">
      <formula>$H$3&gt;0</formula>
    </cfRule>
  </conditionalFormatting>
  <conditionalFormatting sqref="L27:L53">
    <cfRule type="expression" dxfId="40" priority="8">
      <formula>$L27&gt;0</formula>
    </cfRule>
  </conditionalFormatting>
  <conditionalFormatting sqref="M3">
    <cfRule type="expression" dxfId="39" priority="3">
      <formula>$M$3&gt;0</formula>
    </cfRule>
  </conditionalFormatting>
  <conditionalFormatting sqref="M27:M53">
    <cfRule type="expression" dxfId="38" priority="4">
      <formula>$M27&gt;0</formula>
    </cfRule>
  </conditionalFormatting>
  <conditionalFormatting sqref="N29:T35 N38:T44 N47:T53">
    <cfRule type="expression" dxfId="37" priority="5">
      <formula>$M29&gt;0</formula>
    </cfRule>
  </conditionalFormatting>
  <dataValidations count="9">
    <dataValidation allowBlank="1" showInputMessage="1" showErrorMessage="1" prompt="演奏言語欄は、_x000a_歌う言語(日本語、英語など）を記入" sqref="C34 C43 M43 M52 C52 M34" xr:uid="{1BC9A2E2-69A9-4B2D-9C76-84E3A75F77E8}"/>
    <dataValidation allowBlank="1" showInputMessage="1" showErrorMessage="1" prompt="楽譜出版社欄は、_x000a_楽譜が未出版社の場合”未出版”、不明の場合は、”不明”と記入" sqref="C35 C44 M44 M53 C53 M35" xr:uid="{7BFB409D-89F7-428D-86C1-2DBF6F43A3B2}"/>
    <dataValidation type="textLength" allowBlank="1" showInputMessage="1" showErrorMessage="1" sqref="C56:I56 A56" xr:uid="{4ADD8C7B-413E-4B73-A1DB-5C9D404B044F}">
      <formula1>1</formula1>
      <formula2>210</formula2>
    </dataValidation>
    <dataValidation allowBlank="1" showInputMessage="1" showErrorMessage="1" prompt="記入例）_x000a_3分20秒➡0:03:20" sqref="C42 C33 M42 M51 H3 C51 M33" xr:uid="{8388AEB5-1497-4B70-BC79-471B99BF194F}"/>
    <dataValidation allowBlank="1" showInputMessage="1" showErrorMessage="1" prompt="メドレー、又は組曲を抜粋して演奏する場合は1曲ごとにご記入" sqref="C37 C28 M37 M46 C46 M28" xr:uid="{6164AF07-9045-4321-B874-2AE8BBB1E2D5}"/>
    <dataValidation allowBlank="1" showInputMessage="1" showErrorMessage="1" prompt="自動計算されます" sqref="G55:I55" xr:uid="{B770892E-C734-4A46-8F3D-F51A5D201B70}"/>
    <dataValidation type="time" operator="lessThanOrEqual" allowBlank="1" showInputMessage="1" showErrorMessage="1" prompt="記入例）_x000a_3分20秒➡0:03:20" sqref="B55" xr:uid="{CE389768-4897-4CB8-81F1-D21202504932}">
      <formula1>0.000694444444444444</formula1>
    </dataValidation>
    <dataValidation allowBlank="1" showInputMessage="1" showErrorMessage="1" prompt="演奏曲の作詞・作詩・訳詞・訳詩・作曲・編曲を選択後に名を入力してください" sqref="C29:C32 M38:M41 M47:M50 C38:C41 C47:C50 M29:M32" xr:uid="{B324F371-2978-4D7A-A301-96FFED81A8BF}"/>
    <dataValidation allowBlank="1" showInputMessage="1" showErrorMessage="1" prompt="組曲等より選択する場合は、「Ⅲ．〇〇〇〇」内に組曲名を記入してください" sqref="M27 M36 M45 C45 C27" xr:uid="{0679226F-60CC-489B-8CF4-DF70DBC5B666}"/>
  </dataValidations>
  <printOptions horizontalCentered="1"/>
  <pageMargins left="0.70866141732283472" right="0.70866141732283472" top="0.55118110236220474" bottom="0.55118110236220474" header="0.31496062992125984" footer="0.31496062992125984"/>
  <pageSetup paperSize="9" scale="68" orientation="portrait" horizontalDpi="300" verticalDpi="300" r:id="rId1"/>
  <extLst>
    <ext xmlns:x14="http://schemas.microsoft.com/office/spreadsheetml/2009/9/main" uri="{CCE6A557-97BC-4b89-ADB6-D9C93CAAB3DF}">
      <x14:dataValidations xmlns:xm="http://schemas.microsoft.com/office/excel/2006/main" count="4">
        <x14:dataValidation type="list" imeMode="fullAlpha" allowBlank="1" showInputMessage="1" showErrorMessage="1" xr:uid="{5CFCD42C-965F-4D70-A78F-930ADCB330FA}">
          <x14:formula1>
            <xm:f>Sheet1!$L$2:$L$19</xm:f>
          </x14:formula1>
          <xm:sqref>D3</xm:sqref>
        </x14:dataValidation>
        <x14:dataValidation type="list" allowBlank="1" showInputMessage="1" showErrorMessage="1" prompt="▼選択" xr:uid="{40FCE62C-9E23-4CB0-961C-DD316EC5703B}">
          <x14:formula1>
            <xm:f>Sheet1!$K$2:$K$9</xm:f>
          </x14:formula1>
          <xm:sqref>B30:B32 L29:L32 B39:B41 L38:L41 B48:B50 L48:L50</xm:sqref>
        </x14:dataValidation>
        <x14:dataValidation type="list" allowBlank="1" showInputMessage="1" showErrorMessage="1" prompt="選択リストから該当項目を選択してください。_x000a_▼ボタンをクリックすると、リストが表示されます。" xr:uid="{91EE1128-9557-497B-A87E-10D3E22C96DA}">
          <x14:formula1>
            <xm:f>Sheet1!$K$2:$K$9</xm:f>
          </x14:formula1>
          <xm:sqref>B47 B29 B38</xm:sqref>
        </x14:dataValidation>
        <x14:dataValidation type="list" allowBlank="1" showInputMessage="1" showErrorMessage="1" prompt="▼選択" xr:uid="{0E3B2F79-0E40-4D67-9FB6-C40D6BFDC85C}">
          <x14:formula1>
            <xm:f>Sheet1!$L$9</xm:f>
          </x14:formula1>
          <xm:sqref>L47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C68F6-6946-49C4-AB89-2AD57BD59E47}">
  <sheetPr>
    <tabColor rgb="FFFF0000"/>
  </sheetPr>
  <dimension ref="A1:X42"/>
  <sheetViews>
    <sheetView showGridLines="0" showZeros="0" topLeftCell="A22" workbookViewId="0">
      <selection activeCell="B21" sqref="B21"/>
    </sheetView>
  </sheetViews>
  <sheetFormatPr defaultRowHeight="18" x14ac:dyDescent="0.15"/>
  <cols>
    <col min="1" max="2" width="5.25" style="115" customWidth="1"/>
    <col min="3" max="24" width="4.875" style="115" customWidth="1"/>
  </cols>
  <sheetData>
    <row r="1" spans="1:24" s="115" customFormat="1" ht="32.1" customHeight="1" x14ac:dyDescent="0.15">
      <c r="C1" s="318" t="str">
        <f>CONCATENATE('1.申込シート（A）2025'!B2,'1.申込シート（A）2025'!C2,'1.申込シート（A）2025'!D2,'1.申込シート（A）2025'!E2,'1.申込シート（A）2025'!F2,'1.申込シート（A）2025'!F1)</f>
        <v>第41回鹿児島県大会兼</v>
      </c>
      <c r="E1" s="279"/>
      <c r="F1" s="279"/>
      <c r="G1" s="279"/>
      <c r="I1" s="530" t="str">
        <f>CONCATENATE('1.申込シート（A）2025'!A1,'1.申込シート（A）2025'!H2)</f>
        <v>第80回九州合唱コンクール 申込書</v>
      </c>
      <c r="M1" s="279"/>
      <c r="N1" s="279"/>
      <c r="O1" s="279"/>
      <c r="P1" s="279"/>
      <c r="Q1" s="279"/>
    </row>
    <row r="2" spans="1:24" s="115" customFormat="1" ht="23.45" customHeight="1" x14ac:dyDescent="0.4">
      <c r="B2" s="338"/>
      <c r="G2" s="279"/>
      <c r="H2" s="279"/>
      <c r="I2" s="279"/>
      <c r="J2" s="279"/>
      <c r="K2" s="279"/>
      <c r="L2" s="279"/>
      <c r="M2" s="279"/>
      <c r="N2" s="279"/>
      <c r="O2" s="279"/>
      <c r="P2" s="279"/>
      <c r="Q2" s="279"/>
      <c r="R2" s="434"/>
      <c r="S2" s="623" t="s">
        <v>146</v>
      </c>
      <c r="T2" s="636"/>
      <c r="U2" s="636"/>
      <c r="V2" s="637" t="s">
        <v>147</v>
      </c>
      <c r="W2" s="638"/>
      <c r="X2" s="639"/>
    </row>
    <row r="3" spans="1:24" s="115" customFormat="1" ht="24.95" customHeight="1" x14ac:dyDescent="0.4">
      <c r="A3" s="349" t="str">
        <f>CONCATENATE('1.申込シート（A）2025'!E2,"合唱連盟 理事長　殿")</f>
        <v>鹿児島合唱連盟 理事長　殿</v>
      </c>
      <c r="B3" s="127"/>
      <c r="C3" s="127"/>
      <c r="F3" s="337"/>
      <c r="G3" s="337"/>
      <c r="H3" s="337"/>
      <c r="I3" s="337"/>
      <c r="J3" s="337"/>
      <c r="K3" s="337"/>
      <c r="L3" s="127"/>
      <c r="M3" s="127"/>
      <c r="N3" s="127"/>
      <c r="P3" s="127"/>
      <c r="Q3" s="127"/>
      <c r="R3" s="127"/>
      <c r="S3" s="282"/>
      <c r="V3" s="283"/>
      <c r="X3" s="284"/>
    </row>
    <row r="4" spans="1:24" s="115" customFormat="1" ht="24.95" customHeight="1" x14ac:dyDescent="0.4">
      <c r="A4" s="350" t="s">
        <v>330</v>
      </c>
      <c r="B4" s="348"/>
      <c r="C4" s="348"/>
      <c r="E4" s="337"/>
      <c r="F4" s="337"/>
      <c r="G4" s="337"/>
      <c r="H4" s="337"/>
      <c r="I4" s="337"/>
      <c r="J4" s="337"/>
      <c r="K4" s="337"/>
      <c r="L4" s="127"/>
      <c r="M4" s="127"/>
      <c r="N4" s="127"/>
      <c r="P4" s="127"/>
      <c r="Q4" s="127"/>
      <c r="R4" s="127"/>
      <c r="S4" s="116"/>
      <c r="T4" s="117"/>
      <c r="U4" s="117"/>
      <c r="V4" s="277"/>
      <c r="W4" s="117"/>
      <c r="X4" s="118"/>
    </row>
    <row r="5" spans="1:24" s="115" customFormat="1" ht="32.1" customHeight="1" x14ac:dyDescent="0.4">
      <c r="A5" s="432" t="s">
        <v>214</v>
      </c>
      <c r="B5" s="433"/>
      <c r="C5" s="433"/>
      <c r="D5" s="433"/>
      <c r="E5" s="433"/>
      <c r="F5" s="433"/>
      <c r="G5" s="432"/>
      <c r="H5" s="128" t="s">
        <v>196</v>
      </c>
      <c r="I5" s="432"/>
      <c r="J5" s="502">
        <f>'1.申込シート（A）2025'!H11</f>
        <v>0</v>
      </c>
      <c r="K5" s="339"/>
      <c r="L5" s="128"/>
      <c r="M5" s="128"/>
      <c r="N5" s="335"/>
      <c r="O5" s="503" t="s">
        <v>81</v>
      </c>
      <c r="P5" s="336"/>
      <c r="Q5" s="336"/>
      <c r="R5" s="336"/>
      <c r="S5" s="340" t="s">
        <v>341</v>
      </c>
      <c r="T5" s="432"/>
      <c r="U5" s="640">
        <f>'1.申込シート（A）2025'!H6</f>
        <v>0</v>
      </c>
      <c r="V5" s="640"/>
      <c r="W5" s="640"/>
      <c r="X5" s="640"/>
    </row>
    <row r="6" spans="1:24" s="115" customFormat="1" ht="24" customHeight="1" x14ac:dyDescent="0.15">
      <c r="A6" s="641" t="s">
        <v>57</v>
      </c>
      <c r="B6" s="642"/>
      <c r="C6" s="643">
        <f>'1.申込シート（A）2025'!H8</f>
        <v>0</v>
      </c>
      <c r="D6" s="644"/>
      <c r="E6" s="644"/>
      <c r="F6" s="644"/>
      <c r="G6" s="644"/>
      <c r="H6" s="644"/>
      <c r="I6" s="644"/>
      <c r="J6" s="644"/>
      <c r="K6" s="644"/>
      <c r="L6" s="644"/>
      <c r="M6" s="644"/>
      <c r="N6" s="644"/>
      <c r="O6" s="312" t="s">
        <v>153</v>
      </c>
      <c r="P6" s="281"/>
      <c r="Q6" s="281"/>
      <c r="R6" s="281"/>
      <c r="S6" s="637" t="s">
        <v>161</v>
      </c>
      <c r="T6" s="638"/>
      <c r="U6" s="645"/>
      <c r="V6" s="646" t="s">
        <v>16</v>
      </c>
      <c r="W6" s="647"/>
      <c r="X6" s="648"/>
    </row>
    <row r="7" spans="1:24" s="115" customFormat="1" ht="31.5" customHeight="1" x14ac:dyDescent="0.15">
      <c r="A7" s="595" t="s">
        <v>77</v>
      </c>
      <c r="B7" s="596"/>
      <c r="C7" s="597">
        <f>'1.申込シート（A）2025'!H9</f>
        <v>0</v>
      </c>
      <c r="D7" s="598"/>
      <c r="E7" s="598"/>
      <c r="F7" s="598"/>
      <c r="G7" s="598"/>
      <c r="H7" s="598"/>
      <c r="I7" s="598"/>
      <c r="J7" s="598"/>
      <c r="K7" s="598"/>
      <c r="L7" s="598"/>
      <c r="M7" s="598"/>
      <c r="N7" s="598"/>
      <c r="O7" s="424" t="s">
        <v>156</v>
      </c>
      <c r="P7" s="599">
        <f>'1.申込シート（A）2025'!J12</f>
        <v>0</v>
      </c>
      <c r="Q7" s="600"/>
      <c r="R7" s="600"/>
      <c r="S7" s="601" t="str">
        <f>'1.申込シート（A）2025'!H13&amp;'1.申込シート（A）2025'!H14</f>
        <v>高等学校（Ａ）</v>
      </c>
      <c r="T7" s="602"/>
      <c r="U7" s="603"/>
      <c r="V7" s="607" t="str">
        <f>'1.申込シート（A）2025'!H7</f>
        <v>鹿児島</v>
      </c>
      <c r="W7" s="608"/>
      <c r="X7" s="609"/>
    </row>
    <row r="8" spans="1:24" s="115" customFormat="1" ht="31.5" customHeight="1" x14ac:dyDescent="0.15">
      <c r="A8" s="613" t="s">
        <v>267</v>
      </c>
      <c r="B8" s="614"/>
      <c r="C8" s="615">
        <f>'1.申込シート（A）2025'!H10</f>
        <v>0</v>
      </c>
      <c r="D8" s="616"/>
      <c r="E8" s="616"/>
      <c r="F8" s="616"/>
      <c r="G8" s="616"/>
      <c r="H8" s="616"/>
      <c r="I8" s="616"/>
      <c r="J8" s="616"/>
      <c r="K8" s="616"/>
      <c r="L8" s="616"/>
      <c r="M8" s="616"/>
      <c r="N8" s="616"/>
      <c r="O8" s="425" t="s">
        <v>152</v>
      </c>
      <c r="P8" s="617">
        <f>'1.申込シート（A）2025'!L12</f>
        <v>0</v>
      </c>
      <c r="Q8" s="618"/>
      <c r="R8" s="618"/>
      <c r="S8" s="604"/>
      <c r="T8" s="605"/>
      <c r="U8" s="606"/>
      <c r="V8" s="610"/>
      <c r="W8" s="611"/>
      <c r="X8" s="612"/>
    </row>
    <row r="9" spans="1:24" s="115" customFormat="1" ht="31.5" customHeight="1" x14ac:dyDescent="0.15">
      <c r="A9" s="497" t="s">
        <v>371</v>
      </c>
      <c r="B9" s="498"/>
      <c r="C9" s="617">
        <f>'1.申込シート（A）2025'!H40</f>
        <v>0</v>
      </c>
      <c r="D9" s="618"/>
      <c r="E9" s="618"/>
      <c r="F9" s="618"/>
      <c r="G9" s="649" t="s">
        <v>129</v>
      </c>
      <c r="H9" s="650"/>
      <c r="I9" s="618" t="str">
        <f>IF('1.申込シート（A）2025'!H42=0,"無",'1.申込シート（A）2025'!H42)</f>
        <v>無</v>
      </c>
      <c r="J9" s="618"/>
      <c r="K9" s="618"/>
      <c r="L9" s="618"/>
      <c r="M9" s="649" t="s">
        <v>151</v>
      </c>
      <c r="N9" s="650"/>
      <c r="O9" s="618" t="str">
        <f>IF('1.申込シート（A）2025'!H43=0,"無",'1.申込シート（A）2025'!H43)</f>
        <v>無</v>
      </c>
      <c r="P9" s="618"/>
      <c r="Q9" s="618"/>
      <c r="R9" s="618"/>
      <c r="S9" s="649" t="s">
        <v>128</v>
      </c>
      <c r="T9" s="650"/>
      <c r="U9" s="618" t="str">
        <f>IF('1.申込シート（A）2025'!H44=0,"無",'1.申込シート（A）2025'!H44)</f>
        <v>無</v>
      </c>
      <c r="V9" s="618"/>
      <c r="W9" s="618"/>
      <c r="X9" s="632"/>
    </row>
    <row r="10" spans="1:24" s="115" customFormat="1" ht="36" customHeight="1" x14ac:dyDescent="0.15">
      <c r="A10" s="499" t="s">
        <v>148</v>
      </c>
      <c r="B10" s="500"/>
      <c r="C10" s="619" t="str">
        <f>CONCATENATE('1.申込シート（A）2025'!G45,'1.申込シート（A）2025'!H45,'1.申込シート（A）2025'!H46,'1.申込シート（A）2025'!H47,'1.申込シート（A）2025'!H48,"-",'1.申込シート（A）2025'!H49)</f>
        <v>〒-</v>
      </c>
      <c r="D10" s="620"/>
      <c r="E10" s="620"/>
      <c r="F10" s="620"/>
      <c r="G10" s="620"/>
      <c r="H10" s="620"/>
      <c r="I10" s="620"/>
      <c r="J10" s="620"/>
      <c r="K10" s="620"/>
      <c r="L10" s="620"/>
      <c r="M10" s="620"/>
      <c r="N10" s="620"/>
      <c r="O10" s="620"/>
      <c r="P10" s="620"/>
      <c r="Q10" s="280"/>
      <c r="R10" s="621" t="str">
        <f>CONCATENATE('1.申込シート（A）2025'!H50&amp;'1.申込シート（A）2025'!I50&amp;'1.申込シート（A）2025'!J50)</f>
        <v>＠</v>
      </c>
      <c r="S10" s="621"/>
      <c r="T10" s="621"/>
      <c r="U10" s="621"/>
      <c r="V10" s="621"/>
      <c r="W10" s="621"/>
      <c r="X10" s="622"/>
    </row>
    <row r="11" spans="1:24" s="115" customFormat="1" ht="39.950000000000003" customHeight="1" x14ac:dyDescent="0.15">
      <c r="A11" s="623" t="s">
        <v>133</v>
      </c>
      <c r="B11" s="624"/>
      <c r="C11" s="625" t="s">
        <v>154</v>
      </c>
      <c r="D11" s="625"/>
      <c r="E11" s="626">
        <f>'1.申込シート（A）2025'!J15</f>
        <v>0</v>
      </c>
      <c r="F11" s="627"/>
      <c r="G11" s="312" t="s">
        <v>149</v>
      </c>
      <c r="H11" s="626">
        <f>'1.申込シート（A）2025'!H36</f>
        <v>0</v>
      </c>
      <c r="I11" s="627"/>
      <c r="J11" s="628" t="s">
        <v>150</v>
      </c>
      <c r="K11" s="629"/>
      <c r="L11" s="629"/>
      <c r="M11" s="319">
        <f>'1.申込シート（A）2025'!L16</f>
        <v>0</v>
      </c>
      <c r="N11" s="313" t="s">
        <v>44</v>
      </c>
      <c r="O11" s="314"/>
      <c r="P11" s="320">
        <f>'1.申込シート（A）2025'!H23</f>
        <v>0</v>
      </c>
      <c r="Q11" s="630" t="s">
        <v>155</v>
      </c>
      <c r="R11" s="631"/>
      <c r="S11" s="657">
        <f>'1.申込シート（A）2025'!L15</f>
        <v>0</v>
      </c>
      <c r="T11" s="657"/>
      <c r="U11" s="315" t="s">
        <v>160</v>
      </c>
      <c r="V11" s="316"/>
      <c r="W11" s="278">
        <f>'1.申込シート（A）2025'!H21</f>
        <v>0</v>
      </c>
      <c r="X11" s="317"/>
    </row>
    <row r="12" spans="1:24" s="115" customFormat="1" ht="32.450000000000003" customHeight="1" x14ac:dyDescent="0.15">
      <c r="A12" s="658" t="s">
        <v>307</v>
      </c>
      <c r="B12" s="659"/>
      <c r="C12" s="662">
        <f>'1.申込シート（A）2025'!B39</f>
        <v>0</v>
      </c>
      <c r="D12" s="662"/>
      <c r="E12" s="662"/>
      <c r="F12" s="662"/>
      <c r="G12" s="662"/>
      <c r="H12" s="662"/>
      <c r="I12" s="662"/>
      <c r="J12" s="662"/>
      <c r="K12" s="662"/>
      <c r="L12" s="662"/>
      <c r="M12" s="662"/>
      <c r="N12" s="662"/>
      <c r="O12" s="662"/>
      <c r="P12" s="662"/>
      <c r="Q12" s="662"/>
      <c r="R12" s="662"/>
      <c r="S12" s="662"/>
      <c r="T12" s="662"/>
      <c r="U12" s="651" t="s">
        <v>318</v>
      </c>
      <c r="V12" s="652"/>
      <c r="W12" s="652"/>
      <c r="X12" s="664"/>
    </row>
    <row r="13" spans="1:24" s="125" customFormat="1" ht="32.1" customHeight="1" x14ac:dyDescent="0.15">
      <c r="A13" s="660"/>
      <c r="B13" s="661"/>
      <c r="C13" s="663"/>
      <c r="D13" s="663"/>
      <c r="E13" s="663"/>
      <c r="F13" s="663"/>
      <c r="G13" s="663"/>
      <c r="H13" s="663"/>
      <c r="I13" s="663"/>
      <c r="J13" s="663"/>
      <c r="K13" s="663"/>
      <c r="L13" s="663"/>
      <c r="M13" s="663"/>
      <c r="N13" s="663"/>
      <c r="O13" s="663"/>
      <c r="P13" s="663"/>
      <c r="Q13" s="663"/>
      <c r="R13" s="663"/>
      <c r="S13" s="663"/>
      <c r="T13" s="663"/>
      <c r="U13" s="665">
        <f>'1.申込シート（A）2025'!H51</f>
        <v>0</v>
      </c>
      <c r="V13" s="666"/>
      <c r="W13" s="666"/>
      <c r="X13" s="667"/>
    </row>
    <row r="14" spans="1:24" s="119" customFormat="1" ht="29.45" customHeight="1" x14ac:dyDescent="0.15">
      <c r="A14" s="613" t="s">
        <v>308</v>
      </c>
      <c r="B14" s="668"/>
      <c r="C14" s="599" t="str">
        <f>CONCATENATE('1.申込シート（A）2025'!H18,"(",'1.申込シート（A）2025'!H17,")")</f>
        <v>()</v>
      </c>
      <c r="D14" s="600"/>
      <c r="E14" s="600"/>
      <c r="F14" s="600"/>
      <c r="G14" s="635"/>
      <c r="H14" s="309" t="s">
        <v>310</v>
      </c>
      <c r="I14" s="310"/>
      <c r="J14" s="617" t="str">
        <f>CONCATENATE('1.申込シート（A）2025'!H26,"(",'1.申込シート（A）2025'!H25,")")</f>
        <v>()</v>
      </c>
      <c r="K14" s="618"/>
      <c r="L14" s="618"/>
      <c r="M14" s="618"/>
      <c r="N14" s="669"/>
      <c r="O14" s="309" t="s">
        <v>312</v>
      </c>
      <c r="P14" s="311"/>
      <c r="Q14" s="670" t="str">
        <f>CONCATENATE('1.申込シート（A）2025'!H32,"(",'1.申込シート（A）2025'!H31,")")</f>
        <v>()</v>
      </c>
      <c r="R14" s="671"/>
      <c r="S14" s="671"/>
      <c r="T14" s="671"/>
      <c r="U14" s="672" t="s">
        <v>232</v>
      </c>
      <c r="V14" s="673"/>
      <c r="W14" s="617">
        <f>'1.申込シート（A）2025'!H22</f>
        <v>0</v>
      </c>
      <c r="X14" s="632"/>
    </row>
    <row r="15" spans="1:24" s="115" customFormat="1" ht="29.45" customHeight="1" x14ac:dyDescent="0.15">
      <c r="A15" s="633" t="s">
        <v>309</v>
      </c>
      <c r="B15" s="634"/>
      <c r="C15" s="600" t="str">
        <f>CONCATENATE('1.申込シート（A）2025'!H20,"(",'1.申込シート（A）2025'!H19,"）")</f>
        <v>(）</v>
      </c>
      <c r="D15" s="600"/>
      <c r="E15" s="600"/>
      <c r="F15" s="600"/>
      <c r="G15" s="635"/>
      <c r="H15" s="426" t="s">
        <v>311</v>
      </c>
      <c r="I15" s="427"/>
      <c r="J15" s="599" t="str">
        <f>CONCATENATE('1.申込シート（A）2025'!H29,"(",'1.申込シート（A）2025'!H28,")")</f>
        <v>()</v>
      </c>
      <c r="K15" s="600"/>
      <c r="L15" s="600"/>
      <c r="M15" s="600"/>
      <c r="N15" s="635"/>
      <c r="O15" s="651" t="s">
        <v>35</v>
      </c>
      <c r="P15" s="652"/>
      <c r="Q15" s="599" t="str">
        <f>CONCATENATE('1.申込シート（A）2025'!H35,"(",'1.申込シート（A）2025'!H34,")")</f>
        <v>()</v>
      </c>
      <c r="R15" s="600"/>
      <c r="S15" s="600"/>
      <c r="T15" s="600"/>
      <c r="U15" s="653" t="s">
        <v>22</v>
      </c>
      <c r="V15" s="654"/>
      <c r="W15" s="655" t="str">
        <f>IF('2.演奏曲(B)'!D3=0,"無",'2.演奏曲(B)'!D3)</f>
        <v>無</v>
      </c>
      <c r="X15" s="656"/>
    </row>
    <row r="16" spans="1:24" s="115" customFormat="1" ht="22.5" customHeight="1" x14ac:dyDescent="0.15">
      <c r="A16" s="687" t="s">
        <v>158</v>
      </c>
      <c r="B16" s="115" t="s">
        <v>130</v>
      </c>
      <c r="C16" s="428">
        <f>'2.演奏曲(B)'!C27</f>
        <v>0</v>
      </c>
      <c r="D16" s="428"/>
      <c r="E16" s="428"/>
      <c r="F16" s="428"/>
      <c r="G16" s="428"/>
      <c r="H16" s="428"/>
      <c r="I16" s="428"/>
      <c r="J16" s="428"/>
      <c r="K16" s="428"/>
      <c r="L16" s="428"/>
      <c r="M16" s="428"/>
      <c r="N16" s="428"/>
      <c r="O16" s="428"/>
      <c r="P16" s="428"/>
      <c r="Q16" s="428"/>
      <c r="R16" s="428"/>
      <c r="S16" s="428"/>
      <c r="T16" s="428"/>
      <c r="U16" s="428"/>
      <c r="V16" s="428"/>
      <c r="W16" s="428"/>
      <c r="X16" s="505" t="s">
        <v>397</v>
      </c>
    </row>
    <row r="17" spans="1:24" s="115" customFormat="1" ht="22.5" customHeight="1" x14ac:dyDescent="0.15">
      <c r="A17" s="680"/>
      <c r="B17" s="541">
        <f>'2.演奏曲(B)'!C28</f>
        <v>0</v>
      </c>
      <c r="C17" s="121"/>
      <c r="D17" s="120"/>
      <c r="E17" s="120"/>
      <c r="F17" s="120"/>
      <c r="G17" s="120"/>
      <c r="H17" s="120"/>
      <c r="I17" s="120"/>
      <c r="J17" s="120"/>
      <c r="K17" s="122"/>
      <c r="L17" s="120"/>
      <c r="M17" s="120"/>
      <c r="N17" s="123"/>
      <c r="R17" s="120"/>
      <c r="X17" s="124"/>
    </row>
    <row r="18" spans="1:24" s="115" customFormat="1" ht="22.5" customHeight="1" x14ac:dyDescent="0.15">
      <c r="A18" s="680"/>
      <c r="B18" s="689" t="str">
        <f>'2.演奏曲(B)'!B29</f>
        <v>作詞</v>
      </c>
      <c r="C18" s="689"/>
      <c r="D18" s="696">
        <f>'2.演奏曲(B)'!C29</f>
        <v>0</v>
      </c>
      <c r="E18" s="697"/>
      <c r="F18" s="697"/>
      <c r="G18" s="697"/>
      <c r="H18" s="698"/>
      <c r="I18" s="690" t="str">
        <f>'2.演奏曲(B)'!B30</f>
        <v>作曲</v>
      </c>
      <c r="J18" s="691"/>
      <c r="K18" s="699">
        <f>'2.演奏曲(B)'!C30</f>
        <v>0</v>
      </c>
      <c r="L18" s="686"/>
      <c r="M18" s="686"/>
      <c r="N18" s="700"/>
      <c r="O18" s="684" t="s">
        <v>131</v>
      </c>
      <c r="P18" s="685"/>
      <c r="Q18" s="686">
        <f>'2.演奏曲(B)'!C34</f>
        <v>0</v>
      </c>
      <c r="R18" s="686"/>
      <c r="S18" s="686"/>
      <c r="T18" s="686"/>
      <c r="U18" s="653" t="s">
        <v>94</v>
      </c>
      <c r="V18" s="654"/>
      <c r="W18" s="654"/>
      <c r="X18" s="692"/>
    </row>
    <row r="19" spans="1:24" s="115" customFormat="1" ht="22.5" customHeight="1" x14ac:dyDescent="0.15">
      <c r="A19" s="688"/>
      <c r="B19" s="693" t="str">
        <f>'2.演奏曲(B)'!B31</f>
        <v>訳詞</v>
      </c>
      <c r="C19" s="693"/>
      <c r="D19" s="696">
        <f>'2.演奏曲(B)'!C31</f>
        <v>0</v>
      </c>
      <c r="E19" s="697"/>
      <c r="F19" s="697"/>
      <c r="G19" s="697"/>
      <c r="H19" s="698"/>
      <c r="I19" s="694" t="str">
        <f>'2.演奏曲(B)'!B32</f>
        <v>編曲</v>
      </c>
      <c r="J19" s="695"/>
      <c r="K19" s="699">
        <f>'2.演奏曲(B)'!C32</f>
        <v>0</v>
      </c>
      <c r="L19" s="686"/>
      <c r="M19" s="686"/>
      <c r="N19" s="700"/>
      <c r="O19" s="674" t="s">
        <v>132</v>
      </c>
      <c r="P19" s="675"/>
      <c r="Q19" s="676">
        <f>'2.演奏曲(B)'!C35</f>
        <v>0</v>
      </c>
      <c r="R19" s="676"/>
      <c r="S19" s="676"/>
      <c r="T19" s="676"/>
      <c r="U19" s="677">
        <f>'2.演奏曲(B)'!C33</f>
        <v>0</v>
      </c>
      <c r="V19" s="678"/>
      <c r="W19" s="678"/>
      <c r="X19" s="679"/>
    </row>
    <row r="20" spans="1:24" s="115" customFormat="1" ht="22.5" customHeight="1" x14ac:dyDescent="0.15">
      <c r="A20" s="680" t="s">
        <v>162</v>
      </c>
      <c r="B20" s="115" t="s">
        <v>130</v>
      </c>
      <c r="C20" s="429">
        <f>'2.演奏曲(B)'!M27</f>
        <v>0</v>
      </c>
      <c r="D20" s="429"/>
      <c r="E20" s="429"/>
      <c r="F20" s="429"/>
      <c r="G20" s="429"/>
      <c r="H20" s="429"/>
      <c r="I20" s="429"/>
      <c r="J20" s="429"/>
      <c r="K20" s="429"/>
      <c r="L20" s="429"/>
      <c r="M20" s="429"/>
      <c r="N20" s="429"/>
      <c r="O20" s="429"/>
      <c r="P20" s="429"/>
      <c r="Q20" s="429"/>
      <c r="R20" s="429"/>
      <c r="S20" s="429"/>
      <c r="T20" s="429"/>
      <c r="U20" s="429"/>
      <c r="V20" s="429"/>
      <c r="W20" s="429"/>
      <c r="X20" s="505" t="str">
        <f>$X$16</f>
        <v>」から</v>
      </c>
    </row>
    <row r="21" spans="1:24" s="115" customFormat="1" ht="22.5" customHeight="1" x14ac:dyDescent="0.15">
      <c r="A21" s="680"/>
      <c r="B21" s="541">
        <f>'2.演奏曲(B)'!M28</f>
        <v>0</v>
      </c>
      <c r="C21" s="121"/>
      <c r="D21" s="120"/>
      <c r="E21" s="120"/>
      <c r="F21" s="120"/>
      <c r="G21" s="120"/>
      <c r="H21" s="120"/>
      <c r="I21" s="120"/>
      <c r="J21" s="120"/>
      <c r="K21" s="122"/>
      <c r="L21" s="120"/>
      <c r="M21" s="120"/>
      <c r="N21" s="123"/>
      <c r="R21" s="120"/>
      <c r="X21" s="124"/>
    </row>
    <row r="22" spans="1:24" s="115" customFormat="1" ht="22.5" customHeight="1" x14ac:dyDescent="0.15">
      <c r="A22" s="680"/>
      <c r="B22" s="681">
        <f>'2.演奏曲(B)'!L29</f>
        <v>0</v>
      </c>
      <c r="C22" s="681"/>
      <c r="D22" s="713">
        <f>'2.演奏曲(B)'!M29</f>
        <v>0</v>
      </c>
      <c r="E22" s="714"/>
      <c r="F22" s="714"/>
      <c r="G22" s="714"/>
      <c r="H22" s="715"/>
      <c r="I22" s="682">
        <f>'2.演奏曲(B)'!L30</f>
        <v>0</v>
      </c>
      <c r="J22" s="683"/>
      <c r="K22" s="713">
        <f>'2.演奏曲(B)'!M30</f>
        <v>0</v>
      </c>
      <c r="L22" s="714"/>
      <c r="M22" s="714"/>
      <c r="N22" s="715"/>
      <c r="O22" s="684" t="s">
        <v>131</v>
      </c>
      <c r="P22" s="685"/>
      <c r="Q22" s="686">
        <f>'2.演奏曲(B)'!M34</f>
        <v>0</v>
      </c>
      <c r="R22" s="686"/>
      <c r="S22" s="686"/>
      <c r="T22" s="686"/>
      <c r="U22" s="653" t="s">
        <v>94</v>
      </c>
      <c r="V22" s="654"/>
      <c r="W22" s="654"/>
      <c r="X22" s="692"/>
    </row>
    <row r="23" spans="1:24" s="115" customFormat="1" ht="22.5" customHeight="1" x14ac:dyDescent="0.15">
      <c r="A23" s="680"/>
      <c r="B23" s="704">
        <f>'2.演奏曲(B)'!L31</f>
        <v>0</v>
      </c>
      <c r="C23" s="704"/>
      <c r="D23" s="713">
        <f>'2.演奏曲(B)'!M31</f>
        <v>0</v>
      </c>
      <c r="E23" s="714"/>
      <c r="F23" s="714"/>
      <c r="G23" s="714"/>
      <c r="H23" s="715"/>
      <c r="I23" s="705">
        <f>'2.演奏曲(B)'!L32</f>
        <v>0</v>
      </c>
      <c r="J23" s="706"/>
      <c r="K23" s="713">
        <f>'2.演奏曲(B)'!M32</f>
        <v>0</v>
      </c>
      <c r="L23" s="714"/>
      <c r="M23" s="714"/>
      <c r="N23" s="715"/>
      <c r="O23" s="707" t="s">
        <v>132</v>
      </c>
      <c r="P23" s="708"/>
      <c r="Q23" s="709">
        <f>'2.演奏曲(B)'!M35</f>
        <v>0</v>
      </c>
      <c r="R23" s="709"/>
      <c r="S23" s="709"/>
      <c r="T23" s="709"/>
      <c r="U23" s="710">
        <f>'2.演奏曲(B)'!M33</f>
        <v>0</v>
      </c>
      <c r="V23" s="711"/>
      <c r="W23" s="711"/>
      <c r="X23" s="712"/>
    </row>
    <row r="24" spans="1:24" s="115" customFormat="1" ht="22.5" customHeight="1" x14ac:dyDescent="0.15">
      <c r="A24" s="727" t="s">
        <v>163</v>
      </c>
      <c r="B24" s="428" t="s">
        <v>130</v>
      </c>
      <c r="C24" s="429">
        <f>'2.演奏曲(B)'!C36</f>
        <v>0</v>
      </c>
      <c r="D24" s="429"/>
      <c r="E24" s="429"/>
      <c r="F24" s="429"/>
      <c r="G24" s="429"/>
      <c r="H24" s="429"/>
      <c r="I24" s="429"/>
      <c r="J24" s="429"/>
      <c r="K24" s="429"/>
      <c r="L24" s="429"/>
      <c r="M24" s="429"/>
      <c r="N24" s="429"/>
      <c r="O24" s="429"/>
      <c r="P24" s="429"/>
      <c r="Q24" s="429"/>
      <c r="R24" s="429"/>
      <c r="S24" s="429"/>
      <c r="T24" s="429"/>
      <c r="U24" s="429"/>
      <c r="V24" s="429"/>
      <c r="W24" s="428"/>
      <c r="X24" s="506" t="str">
        <f>$X$16</f>
        <v>」から</v>
      </c>
    </row>
    <row r="25" spans="1:24" s="115" customFormat="1" ht="22.5" customHeight="1" x14ac:dyDescent="0.15">
      <c r="A25" s="728"/>
      <c r="B25" s="541">
        <f>'2.演奏曲(B)'!C37</f>
        <v>0</v>
      </c>
      <c r="C25" s="121"/>
      <c r="D25" s="120"/>
      <c r="E25" s="120"/>
      <c r="F25" s="120"/>
      <c r="G25" s="120"/>
      <c r="H25" s="120"/>
      <c r="I25" s="120"/>
      <c r="J25" s="120"/>
      <c r="K25" s="122"/>
      <c r="L25" s="120"/>
      <c r="M25" s="120"/>
      <c r="N25" s="123"/>
      <c r="R25" s="120"/>
      <c r="X25" s="124"/>
    </row>
    <row r="26" spans="1:24" s="115" customFormat="1" ht="22.5" customHeight="1" x14ac:dyDescent="0.15">
      <c r="A26" s="728"/>
      <c r="B26" s="731">
        <f>'2.演奏曲(B)'!B38</f>
        <v>0</v>
      </c>
      <c r="C26" s="731"/>
      <c r="D26" s="592">
        <f>'2.演奏曲(B)'!C38</f>
        <v>0</v>
      </c>
      <c r="E26" s="593"/>
      <c r="F26" s="593"/>
      <c r="G26" s="593"/>
      <c r="H26" s="594"/>
      <c r="I26" s="732">
        <f>'2.演奏曲(B)'!B39</f>
        <v>0</v>
      </c>
      <c r="J26" s="733"/>
      <c r="K26" s="592">
        <f>'2.演奏曲(B)'!C39</f>
        <v>0</v>
      </c>
      <c r="L26" s="593"/>
      <c r="M26" s="593"/>
      <c r="N26" s="594"/>
      <c r="O26" s="734" t="s">
        <v>131</v>
      </c>
      <c r="P26" s="735"/>
      <c r="Q26" s="686">
        <f>'2.演奏曲(B)'!C43</f>
        <v>0</v>
      </c>
      <c r="R26" s="686"/>
      <c r="S26" s="686"/>
      <c r="T26" s="686"/>
      <c r="U26" s="653" t="s">
        <v>94</v>
      </c>
      <c r="V26" s="654"/>
      <c r="W26" s="654"/>
      <c r="X26" s="692"/>
    </row>
    <row r="27" spans="1:24" s="115" customFormat="1" ht="22.5" customHeight="1" x14ac:dyDescent="0.15">
      <c r="A27" s="729"/>
      <c r="B27" s="701">
        <f>'2.演奏曲(B)'!B40</f>
        <v>0</v>
      </c>
      <c r="C27" s="701"/>
      <c r="D27" s="592">
        <f>'2.演奏曲(B)'!C40</f>
        <v>0</v>
      </c>
      <c r="E27" s="593"/>
      <c r="F27" s="593"/>
      <c r="G27" s="593"/>
      <c r="H27" s="594"/>
      <c r="I27" s="702">
        <f>'2.演奏曲(B)'!B41</f>
        <v>0</v>
      </c>
      <c r="J27" s="703"/>
      <c r="K27" s="592">
        <f>'2.演奏曲(B)'!C41</f>
        <v>0</v>
      </c>
      <c r="L27" s="593"/>
      <c r="M27" s="593"/>
      <c r="N27" s="594"/>
      <c r="O27" s="722" t="s">
        <v>132</v>
      </c>
      <c r="P27" s="723"/>
      <c r="Q27" s="676">
        <f>'2.演奏曲(B)'!C44</f>
        <v>0</v>
      </c>
      <c r="R27" s="676"/>
      <c r="S27" s="676"/>
      <c r="T27" s="676"/>
      <c r="U27" s="677">
        <f>'2.演奏曲(B)'!C42</f>
        <v>0</v>
      </c>
      <c r="V27" s="678"/>
      <c r="W27" s="678"/>
      <c r="X27" s="679"/>
    </row>
    <row r="28" spans="1:24" s="115" customFormat="1" ht="22.5" customHeight="1" x14ac:dyDescent="0.15">
      <c r="A28" s="727" t="s">
        <v>164</v>
      </c>
      <c r="B28" s="428" t="s">
        <v>130</v>
      </c>
      <c r="C28" s="429">
        <f>'2.演奏曲(B)'!M36</f>
        <v>0</v>
      </c>
      <c r="D28" s="429"/>
      <c r="E28" s="429"/>
      <c r="F28" s="429"/>
      <c r="G28" s="429"/>
      <c r="H28" s="429"/>
      <c r="I28" s="429"/>
      <c r="J28" s="429"/>
      <c r="K28" s="430"/>
      <c r="L28" s="429"/>
      <c r="M28" s="429"/>
      <c r="N28" s="431"/>
      <c r="O28" s="730"/>
      <c r="P28" s="730"/>
      <c r="Q28" s="429"/>
      <c r="R28" s="428"/>
      <c r="S28" s="431"/>
      <c r="T28" s="730"/>
      <c r="U28" s="730"/>
      <c r="V28" s="429"/>
      <c r="W28" s="428"/>
      <c r="X28" s="506" t="str">
        <f>$X$16</f>
        <v>」から</v>
      </c>
    </row>
    <row r="29" spans="1:24" s="115" customFormat="1" ht="22.5" customHeight="1" x14ac:dyDescent="0.15">
      <c r="A29" s="728"/>
      <c r="B29" s="541">
        <f>'2.演奏曲(B)'!M37</f>
        <v>0</v>
      </c>
      <c r="C29" s="121"/>
      <c r="D29" s="120"/>
      <c r="E29" s="120"/>
      <c r="F29" s="120"/>
      <c r="G29" s="120"/>
      <c r="H29" s="120"/>
      <c r="I29" s="120"/>
      <c r="J29" s="120"/>
      <c r="K29" s="122"/>
      <c r="L29" s="120"/>
      <c r="M29" s="120"/>
      <c r="N29" s="123"/>
      <c r="R29" s="120"/>
      <c r="X29" s="124"/>
    </row>
    <row r="30" spans="1:24" s="115" customFormat="1" ht="22.5" customHeight="1" x14ac:dyDescent="0.15">
      <c r="A30" s="728"/>
      <c r="B30" s="731">
        <f>'2.演奏曲(B)'!L38</f>
        <v>0</v>
      </c>
      <c r="C30" s="731"/>
      <c r="D30" s="592">
        <f>'2.演奏曲(B)'!M38</f>
        <v>0</v>
      </c>
      <c r="E30" s="593"/>
      <c r="F30" s="593"/>
      <c r="G30" s="593"/>
      <c r="H30" s="594"/>
      <c r="I30" s="732">
        <f>'2.演奏曲(B)'!L39</f>
        <v>0</v>
      </c>
      <c r="J30" s="733"/>
      <c r="K30" s="592">
        <f>'2.演奏曲(B)'!M39</f>
        <v>0</v>
      </c>
      <c r="L30" s="593"/>
      <c r="M30" s="593"/>
      <c r="N30" s="594"/>
      <c r="O30" s="734" t="s">
        <v>131</v>
      </c>
      <c r="P30" s="735"/>
      <c r="Q30" s="686">
        <f>'2.演奏曲(B)'!M43</f>
        <v>0</v>
      </c>
      <c r="R30" s="686"/>
      <c r="S30" s="686"/>
      <c r="T30" s="686"/>
      <c r="U30" s="653" t="s">
        <v>94</v>
      </c>
      <c r="V30" s="654"/>
      <c r="W30" s="654"/>
      <c r="X30" s="692"/>
    </row>
    <row r="31" spans="1:24" s="115" customFormat="1" ht="22.5" customHeight="1" x14ac:dyDescent="0.15">
      <c r="A31" s="729"/>
      <c r="B31" s="701">
        <f>'2.演奏曲(B)'!L40</f>
        <v>0</v>
      </c>
      <c r="C31" s="701"/>
      <c r="D31" s="592">
        <f>'2.演奏曲(B)'!M40</f>
        <v>0</v>
      </c>
      <c r="E31" s="593"/>
      <c r="F31" s="593"/>
      <c r="G31" s="593"/>
      <c r="H31" s="594"/>
      <c r="I31" s="702">
        <f>'2.演奏曲(B)'!L41</f>
        <v>0</v>
      </c>
      <c r="J31" s="703"/>
      <c r="K31" s="592">
        <f>'2.演奏曲(B)'!M41</f>
        <v>0</v>
      </c>
      <c r="L31" s="593"/>
      <c r="M31" s="593"/>
      <c r="N31" s="594"/>
      <c r="O31" s="722" t="s">
        <v>132</v>
      </c>
      <c r="P31" s="723"/>
      <c r="Q31" s="676">
        <f>'2.演奏曲(B)'!M44</f>
        <v>0</v>
      </c>
      <c r="R31" s="676"/>
      <c r="S31" s="676"/>
      <c r="T31" s="676"/>
      <c r="U31" s="724">
        <f>'2.演奏曲(B)'!M42</f>
        <v>0</v>
      </c>
      <c r="V31" s="725"/>
      <c r="W31" s="725"/>
      <c r="X31" s="726"/>
    </row>
    <row r="32" spans="1:24" s="115" customFormat="1" ht="22.5" customHeight="1" x14ac:dyDescent="0.15">
      <c r="A32" s="728" t="s">
        <v>395</v>
      </c>
      <c r="B32" s="115" t="s">
        <v>130</v>
      </c>
      <c r="C32" s="120">
        <f>'2.演奏曲(B)'!C45</f>
        <v>0</v>
      </c>
      <c r="D32" s="120"/>
      <c r="E32" s="120"/>
      <c r="F32" s="120"/>
      <c r="G32" s="120"/>
      <c r="H32" s="120"/>
      <c r="I32" s="120"/>
      <c r="J32" s="120"/>
      <c r="K32" s="122"/>
      <c r="L32" s="120"/>
      <c r="M32" s="120"/>
      <c r="N32" s="123"/>
      <c r="O32" s="736"/>
      <c r="P32" s="736"/>
      <c r="Q32" s="120"/>
      <c r="S32" s="123"/>
      <c r="T32" s="736"/>
      <c r="U32" s="736"/>
      <c r="V32" s="120"/>
      <c r="X32" s="505" t="str">
        <f>$X$16</f>
        <v>」から</v>
      </c>
    </row>
    <row r="33" spans="1:24" ht="22.5" customHeight="1" x14ac:dyDescent="0.15">
      <c r="A33" s="728"/>
      <c r="B33" s="541">
        <f>'2.演奏曲(B)'!C46</f>
        <v>0</v>
      </c>
      <c r="C33" s="121"/>
      <c r="D33" s="120"/>
      <c r="E33" s="120"/>
      <c r="F33" s="120"/>
      <c r="G33" s="120"/>
      <c r="H33" s="120"/>
      <c r="I33" s="120"/>
      <c r="J33" s="120"/>
      <c r="K33" s="122"/>
      <c r="L33" s="120"/>
      <c r="M33" s="120"/>
      <c r="N33" s="123"/>
      <c r="R33" s="120"/>
      <c r="X33" s="124"/>
    </row>
    <row r="34" spans="1:24" ht="22.5" customHeight="1" x14ac:dyDescent="0.15">
      <c r="A34" s="728"/>
      <c r="B34" s="732">
        <f>'2.演奏曲(B)'!B47</f>
        <v>0</v>
      </c>
      <c r="C34" s="733"/>
      <c r="D34" s="592">
        <f>'2.演奏曲(B)'!C47</f>
        <v>0</v>
      </c>
      <c r="E34" s="593"/>
      <c r="F34" s="593"/>
      <c r="G34" s="593"/>
      <c r="H34" s="594"/>
      <c r="I34" s="732">
        <f>'2.演奏曲(B)'!B48</f>
        <v>0</v>
      </c>
      <c r="J34" s="733"/>
      <c r="K34" s="592">
        <f>'2.演奏曲(B)'!C48</f>
        <v>0</v>
      </c>
      <c r="L34" s="593"/>
      <c r="M34" s="593"/>
      <c r="N34" s="594"/>
      <c r="O34" s="734" t="s">
        <v>131</v>
      </c>
      <c r="P34" s="735"/>
      <c r="Q34" s="686">
        <f>'2.演奏曲(B)'!C52</f>
        <v>0</v>
      </c>
      <c r="R34" s="686"/>
      <c r="S34" s="686"/>
      <c r="T34" s="686"/>
      <c r="U34" s="653" t="s">
        <v>94</v>
      </c>
      <c r="V34" s="654"/>
      <c r="W34" s="654"/>
      <c r="X34" s="692"/>
    </row>
    <row r="35" spans="1:24" ht="22.5" customHeight="1" x14ac:dyDescent="0.15">
      <c r="A35" s="729"/>
      <c r="B35" s="701">
        <f>'2.演奏曲(B)'!B49</f>
        <v>0</v>
      </c>
      <c r="C35" s="701"/>
      <c r="D35" s="592">
        <f>'2.演奏曲(B)'!C49</f>
        <v>0</v>
      </c>
      <c r="E35" s="593"/>
      <c r="F35" s="593"/>
      <c r="G35" s="593"/>
      <c r="H35" s="594"/>
      <c r="I35" s="702">
        <f>'2.演奏曲(B)'!B50</f>
        <v>0</v>
      </c>
      <c r="J35" s="703"/>
      <c r="K35" s="592">
        <f>'2.演奏曲(B)'!C50</f>
        <v>0</v>
      </c>
      <c r="L35" s="593"/>
      <c r="M35" s="593"/>
      <c r="N35" s="594"/>
      <c r="O35" s="722" t="s">
        <v>132</v>
      </c>
      <c r="P35" s="723"/>
      <c r="Q35" s="676">
        <f>'2.演奏曲(B)'!C53</f>
        <v>0</v>
      </c>
      <c r="R35" s="676"/>
      <c r="S35" s="676"/>
      <c r="T35" s="676"/>
      <c r="U35" s="677">
        <f>'2.演奏曲(B)'!C51</f>
        <v>0</v>
      </c>
      <c r="V35" s="678"/>
      <c r="W35" s="678"/>
      <c r="X35" s="679"/>
    </row>
    <row r="36" spans="1:24" ht="22.5" customHeight="1" x14ac:dyDescent="0.15">
      <c r="A36" s="728" t="s">
        <v>396</v>
      </c>
      <c r="B36" s="115" t="s">
        <v>130</v>
      </c>
      <c r="C36" s="120">
        <f>'2.演奏曲(B)'!M45</f>
        <v>0</v>
      </c>
      <c r="D36" s="120"/>
      <c r="E36" s="120"/>
      <c r="F36" s="120"/>
      <c r="G36" s="120"/>
      <c r="H36" s="120"/>
      <c r="I36" s="120"/>
      <c r="J36" s="120"/>
      <c r="K36" s="122"/>
      <c r="L36" s="120"/>
      <c r="M36" s="120"/>
      <c r="N36" s="123"/>
      <c r="O36" s="736"/>
      <c r="P36" s="736"/>
      <c r="Q36" s="120"/>
      <c r="S36" s="123"/>
      <c r="T36" s="736"/>
      <c r="U36" s="736"/>
      <c r="V36" s="120"/>
      <c r="X36" s="505" t="str">
        <f>$X$16</f>
        <v>」から</v>
      </c>
    </row>
    <row r="37" spans="1:24" ht="22.5" customHeight="1" x14ac:dyDescent="0.15">
      <c r="A37" s="728"/>
      <c r="B37" s="541">
        <f>'2.演奏曲(B)'!M46</f>
        <v>0</v>
      </c>
      <c r="C37" s="121"/>
      <c r="D37" s="120"/>
      <c r="E37" s="120"/>
      <c r="F37" s="120"/>
      <c r="G37" s="120"/>
      <c r="H37" s="120"/>
      <c r="I37" s="120"/>
      <c r="J37" s="120"/>
      <c r="K37" s="122"/>
      <c r="L37" s="120"/>
      <c r="M37" s="120"/>
      <c r="N37" s="123"/>
      <c r="R37" s="120"/>
      <c r="X37" s="124"/>
    </row>
    <row r="38" spans="1:24" ht="22.5" customHeight="1" x14ac:dyDescent="0.15">
      <c r="A38" s="728"/>
      <c r="B38" s="731">
        <f>'2.演奏曲(B)'!L47</f>
        <v>0</v>
      </c>
      <c r="C38" s="731"/>
      <c r="D38" s="592">
        <f>'2.演奏曲(B)'!M47</f>
        <v>0</v>
      </c>
      <c r="E38" s="593"/>
      <c r="F38" s="593"/>
      <c r="G38" s="593"/>
      <c r="H38" s="594"/>
      <c r="I38" s="732">
        <f>'2.演奏曲(B)'!L48</f>
        <v>0</v>
      </c>
      <c r="J38" s="733"/>
      <c r="K38" s="592">
        <f>'2.演奏曲(B)'!M48</f>
        <v>0</v>
      </c>
      <c r="L38" s="593"/>
      <c r="M38" s="593"/>
      <c r="N38" s="594"/>
      <c r="O38" s="734" t="s">
        <v>131</v>
      </c>
      <c r="P38" s="735"/>
      <c r="Q38" s="686">
        <f>'2.演奏曲(B)'!M52</f>
        <v>0</v>
      </c>
      <c r="R38" s="686"/>
      <c r="S38" s="686"/>
      <c r="T38" s="686"/>
      <c r="U38" s="653" t="s">
        <v>94</v>
      </c>
      <c r="V38" s="654"/>
      <c r="W38" s="654"/>
      <c r="X38" s="692"/>
    </row>
    <row r="39" spans="1:24" ht="22.5" customHeight="1" x14ac:dyDescent="0.15">
      <c r="A39" s="737"/>
      <c r="B39" s="738">
        <f>'2.演奏曲(B)'!L49</f>
        <v>0</v>
      </c>
      <c r="C39" s="738"/>
      <c r="D39" s="739">
        <f>'2.演奏曲(B)'!M49</f>
        <v>0</v>
      </c>
      <c r="E39" s="740"/>
      <c r="F39" s="740"/>
      <c r="G39" s="740"/>
      <c r="H39" s="741"/>
      <c r="I39" s="742">
        <f>'2.演奏曲(B)'!L50</f>
        <v>0</v>
      </c>
      <c r="J39" s="743"/>
      <c r="K39" s="739">
        <f>'2.演奏曲(B)'!M50</f>
        <v>0</v>
      </c>
      <c r="L39" s="740"/>
      <c r="M39" s="740"/>
      <c r="N39" s="741"/>
      <c r="O39" s="744" t="s">
        <v>132</v>
      </c>
      <c r="P39" s="745"/>
      <c r="Q39" s="746">
        <f>'2.演奏曲(B)'!M53</f>
        <v>0</v>
      </c>
      <c r="R39" s="746"/>
      <c r="S39" s="746"/>
      <c r="T39" s="746"/>
      <c r="U39" s="747">
        <f>'2.演奏曲(B)'!M51</f>
        <v>0</v>
      </c>
      <c r="V39" s="748"/>
      <c r="W39" s="748"/>
      <c r="X39" s="749"/>
    </row>
    <row r="40" spans="1:24" ht="24.6" customHeight="1" x14ac:dyDescent="0.15">
      <c r="A40" s="716" t="s">
        <v>142</v>
      </c>
      <c r="B40" s="717"/>
      <c r="C40" s="717"/>
      <c r="D40" s="717"/>
      <c r="E40" s="717"/>
      <c r="F40" s="717"/>
      <c r="G40" s="717"/>
      <c r="H40" s="717"/>
      <c r="I40" s="717"/>
      <c r="J40" s="717"/>
      <c r="K40" s="717"/>
      <c r="L40" s="717"/>
      <c r="M40" s="717"/>
      <c r="N40" s="717"/>
      <c r="O40" s="717"/>
      <c r="P40" s="717"/>
      <c r="Q40" s="717"/>
      <c r="R40" s="717"/>
      <c r="S40" s="717"/>
      <c r="T40" s="718"/>
      <c r="U40" s="719">
        <f>'2.演奏曲(B)'!G55</f>
        <v>0</v>
      </c>
      <c r="V40" s="720"/>
      <c r="W40" s="720"/>
      <c r="X40" s="721"/>
    </row>
    <row r="42" spans="1:24" ht="25.5" x14ac:dyDescent="0.15">
      <c r="A42" s="126"/>
      <c r="B42" s="120"/>
      <c r="D42" s="120"/>
    </row>
  </sheetData>
  <sheetProtection formatCells="0" formatColumns="0" formatRows="0" insertColumns="0" insertRows="0" insertHyperlinks="0" deleteColumns="0" deleteRows="0" sort="0"/>
  <mergeCells count="146">
    <mergeCell ref="A32:A35"/>
    <mergeCell ref="O32:P32"/>
    <mergeCell ref="T32:U32"/>
    <mergeCell ref="B34:C34"/>
    <mergeCell ref="D34:H34"/>
    <mergeCell ref="A36:A39"/>
    <mergeCell ref="O36:P36"/>
    <mergeCell ref="T36:U36"/>
    <mergeCell ref="B38:C38"/>
    <mergeCell ref="D38:H38"/>
    <mergeCell ref="I38:J38"/>
    <mergeCell ref="K38:N38"/>
    <mergeCell ref="O38:P38"/>
    <mergeCell ref="Q38:T38"/>
    <mergeCell ref="U38:X38"/>
    <mergeCell ref="B39:C39"/>
    <mergeCell ref="D39:H39"/>
    <mergeCell ref="I39:J39"/>
    <mergeCell ref="K39:N39"/>
    <mergeCell ref="O39:P39"/>
    <mergeCell ref="Q39:T39"/>
    <mergeCell ref="U39:X39"/>
    <mergeCell ref="I34:J34"/>
    <mergeCell ref="K34:N34"/>
    <mergeCell ref="O34:P34"/>
    <mergeCell ref="Q34:T34"/>
    <mergeCell ref="U34:X34"/>
    <mergeCell ref="B35:C35"/>
    <mergeCell ref="D35:H35"/>
    <mergeCell ref="I35:J35"/>
    <mergeCell ref="K35:N35"/>
    <mergeCell ref="O35:P35"/>
    <mergeCell ref="Q35:T35"/>
    <mergeCell ref="U35:X35"/>
    <mergeCell ref="A40:T40"/>
    <mergeCell ref="U40:X40"/>
    <mergeCell ref="U30:X30"/>
    <mergeCell ref="B31:C31"/>
    <mergeCell ref="I31:J31"/>
    <mergeCell ref="O31:P31"/>
    <mergeCell ref="Q31:T31"/>
    <mergeCell ref="U31:X31"/>
    <mergeCell ref="O27:P27"/>
    <mergeCell ref="Q27:T27"/>
    <mergeCell ref="U27:X27"/>
    <mergeCell ref="A28:A31"/>
    <mergeCell ref="O28:P28"/>
    <mergeCell ref="T28:U28"/>
    <mergeCell ref="B30:C30"/>
    <mergeCell ref="I30:J30"/>
    <mergeCell ref="O30:P30"/>
    <mergeCell ref="Q30:T30"/>
    <mergeCell ref="A24:A27"/>
    <mergeCell ref="B26:C26"/>
    <mergeCell ref="I26:J26"/>
    <mergeCell ref="O26:P26"/>
    <mergeCell ref="Q26:T26"/>
    <mergeCell ref="U26:X26"/>
    <mergeCell ref="B27:C27"/>
    <mergeCell ref="I27:J27"/>
    <mergeCell ref="U22:X22"/>
    <mergeCell ref="B23:C23"/>
    <mergeCell ref="I23:J23"/>
    <mergeCell ref="O23:P23"/>
    <mergeCell ref="Q23:T23"/>
    <mergeCell ref="U23:X23"/>
    <mergeCell ref="D22:H22"/>
    <mergeCell ref="D23:H23"/>
    <mergeCell ref="K22:N22"/>
    <mergeCell ref="K23:N23"/>
    <mergeCell ref="K26:N26"/>
    <mergeCell ref="D26:H26"/>
    <mergeCell ref="D27:H27"/>
    <mergeCell ref="K27:N27"/>
    <mergeCell ref="O19:P19"/>
    <mergeCell ref="Q19:T19"/>
    <mergeCell ref="U19:X19"/>
    <mergeCell ref="A20:A23"/>
    <mergeCell ref="B22:C22"/>
    <mergeCell ref="I22:J22"/>
    <mergeCell ref="O22:P22"/>
    <mergeCell ref="Q22:T22"/>
    <mergeCell ref="A16:A19"/>
    <mergeCell ref="B18:C18"/>
    <mergeCell ref="I18:J18"/>
    <mergeCell ref="O18:P18"/>
    <mergeCell ref="Q18:T18"/>
    <mergeCell ref="U18:X18"/>
    <mergeCell ref="B19:C19"/>
    <mergeCell ref="I19:J19"/>
    <mergeCell ref="D18:H18"/>
    <mergeCell ref="D19:H19"/>
    <mergeCell ref="K19:N19"/>
    <mergeCell ref="K18:N18"/>
    <mergeCell ref="O15:P15"/>
    <mergeCell ref="Q15:T15"/>
    <mergeCell ref="U15:V15"/>
    <mergeCell ref="W15:X15"/>
    <mergeCell ref="S11:T11"/>
    <mergeCell ref="A12:B13"/>
    <mergeCell ref="C12:T13"/>
    <mergeCell ref="U12:X12"/>
    <mergeCell ref="U13:X13"/>
    <mergeCell ref="A14:B14"/>
    <mergeCell ref="C14:G14"/>
    <mergeCell ref="J14:N14"/>
    <mergeCell ref="Q14:T14"/>
    <mergeCell ref="U14:V14"/>
    <mergeCell ref="S2:U2"/>
    <mergeCell ref="V2:X2"/>
    <mergeCell ref="U5:X5"/>
    <mergeCell ref="A6:B6"/>
    <mergeCell ref="C6:N6"/>
    <mergeCell ref="S6:U6"/>
    <mergeCell ref="V6:X6"/>
    <mergeCell ref="S9:T9"/>
    <mergeCell ref="U9:X9"/>
    <mergeCell ref="C9:F9"/>
    <mergeCell ref="G9:H9"/>
    <mergeCell ref="I9:L9"/>
    <mergeCell ref="M9:N9"/>
    <mergeCell ref="O9:R9"/>
    <mergeCell ref="D30:H30"/>
    <mergeCell ref="D31:H31"/>
    <mergeCell ref="K30:N30"/>
    <mergeCell ref="K31:N31"/>
    <mergeCell ref="A7:B7"/>
    <mergeCell ref="C7:N7"/>
    <mergeCell ref="P7:R7"/>
    <mergeCell ref="S7:U8"/>
    <mergeCell ref="V7:X8"/>
    <mergeCell ref="A8:B8"/>
    <mergeCell ref="C8:N8"/>
    <mergeCell ref="P8:R8"/>
    <mergeCell ref="C10:P10"/>
    <mergeCell ref="R10:X10"/>
    <mergeCell ref="A11:B11"/>
    <mergeCell ref="C11:D11"/>
    <mergeCell ref="E11:F11"/>
    <mergeCell ref="H11:I11"/>
    <mergeCell ref="J11:L11"/>
    <mergeCell ref="Q11:R11"/>
    <mergeCell ref="W14:X14"/>
    <mergeCell ref="A15:B15"/>
    <mergeCell ref="C15:G15"/>
    <mergeCell ref="J15:N15"/>
  </mergeCells>
  <phoneticPr fontId="1"/>
  <conditionalFormatting sqref="A16:A28">
    <cfRule type="expression" dxfId="36" priority="28">
      <formula>$U19=0</formula>
    </cfRule>
  </conditionalFormatting>
  <conditionalFormatting sqref="A29">
    <cfRule type="expression" dxfId="35" priority="142">
      <formula>$U40=0</formula>
    </cfRule>
  </conditionalFormatting>
  <conditionalFormatting sqref="A30:A31">
    <cfRule type="expression" dxfId="34" priority="37">
      <formula>$U12=0</formula>
    </cfRule>
  </conditionalFormatting>
  <conditionalFormatting sqref="A32:A36">
    <cfRule type="expression" dxfId="33" priority="13">
      <formula>$U35=0</formula>
    </cfRule>
  </conditionalFormatting>
  <conditionalFormatting sqref="A37">
    <cfRule type="expression" dxfId="32" priority="19">
      <formula>$U48=0</formula>
    </cfRule>
  </conditionalFormatting>
  <conditionalFormatting sqref="A38:A39">
    <cfRule type="expression" dxfId="31" priority="18">
      <formula>$U20=0</formula>
    </cfRule>
  </conditionalFormatting>
  <conditionalFormatting sqref="B16">
    <cfRule type="expression" dxfId="30" priority="8">
      <formula>C16=0</formula>
    </cfRule>
  </conditionalFormatting>
  <conditionalFormatting sqref="B20">
    <cfRule type="expression" dxfId="29" priority="26">
      <formula>C20=0</formula>
    </cfRule>
  </conditionalFormatting>
  <conditionalFormatting sqref="B24">
    <cfRule type="expression" dxfId="28" priority="25">
      <formula>C24=0</formula>
    </cfRule>
  </conditionalFormatting>
  <conditionalFormatting sqref="B28">
    <cfRule type="expression" dxfId="27" priority="24">
      <formula>C28=0</formula>
    </cfRule>
  </conditionalFormatting>
  <conditionalFormatting sqref="B32">
    <cfRule type="expression" dxfId="26" priority="12">
      <formula>C32=0</formula>
    </cfRule>
  </conditionalFormatting>
  <conditionalFormatting sqref="B36">
    <cfRule type="expression" dxfId="25" priority="11">
      <formula>C36=0</formula>
    </cfRule>
  </conditionalFormatting>
  <conditionalFormatting sqref="O18:P19">
    <cfRule type="expression" dxfId="24" priority="36">
      <formula>$Q18=0</formula>
    </cfRule>
  </conditionalFormatting>
  <conditionalFormatting sqref="O22:P23">
    <cfRule type="expression" dxfId="23" priority="35">
      <formula>$Q22=0</formula>
    </cfRule>
  </conditionalFormatting>
  <conditionalFormatting sqref="O26:P27">
    <cfRule type="expression" dxfId="22" priority="34">
      <formula>$Q26=0</formula>
    </cfRule>
  </conditionalFormatting>
  <conditionalFormatting sqref="O30:P31">
    <cfRule type="expression" dxfId="21" priority="33">
      <formula>$Q30=0</formula>
    </cfRule>
  </conditionalFormatting>
  <conditionalFormatting sqref="O34:P35">
    <cfRule type="expression" dxfId="20" priority="17">
      <formula>$Q34=0</formula>
    </cfRule>
  </conditionalFormatting>
  <conditionalFormatting sqref="O38:P39">
    <cfRule type="expression" dxfId="19" priority="16">
      <formula>$Q38=0</formula>
    </cfRule>
  </conditionalFormatting>
  <conditionalFormatting sqref="S28">
    <cfRule type="expression" dxfId="18" priority="20">
      <formula>$C$16=0</formula>
    </cfRule>
  </conditionalFormatting>
  <conditionalFormatting sqref="S32">
    <cfRule type="expression" dxfId="17" priority="10">
      <formula>$C$16=0</formula>
    </cfRule>
  </conditionalFormatting>
  <conditionalFormatting sqref="S36">
    <cfRule type="expression" dxfId="16" priority="9">
      <formula>$C$16=0</formula>
    </cfRule>
  </conditionalFormatting>
  <conditionalFormatting sqref="U18:X18">
    <cfRule type="expression" dxfId="15" priority="32">
      <formula>$U19=0</formula>
    </cfRule>
  </conditionalFormatting>
  <conditionalFormatting sqref="U22:X22">
    <cfRule type="expression" dxfId="14" priority="31">
      <formula>$U23=0</formula>
    </cfRule>
  </conditionalFormatting>
  <conditionalFormatting sqref="U26:X26">
    <cfRule type="expression" dxfId="13" priority="30">
      <formula>$U27=0</formula>
    </cfRule>
  </conditionalFormatting>
  <conditionalFormatting sqref="U30:X30">
    <cfRule type="expression" dxfId="12" priority="29">
      <formula>$U31=0</formula>
    </cfRule>
  </conditionalFormatting>
  <conditionalFormatting sqref="U34:X34">
    <cfRule type="expression" dxfId="11" priority="15">
      <formula>$U35=0</formula>
    </cfRule>
  </conditionalFormatting>
  <conditionalFormatting sqref="U38:X38">
    <cfRule type="expression" dxfId="10" priority="14">
      <formula>$U39=0</formula>
    </cfRule>
  </conditionalFormatting>
  <conditionalFormatting sqref="X16">
    <cfRule type="expression" dxfId="9" priority="7">
      <formula>$B17=0</formula>
    </cfRule>
  </conditionalFormatting>
  <conditionalFormatting sqref="X20">
    <cfRule type="expression" dxfId="8" priority="5">
      <formula>$B21=0</formula>
    </cfRule>
  </conditionalFormatting>
  <conditionalFormatting sqref="X24">
    <cfRule type="expression" dxfId="7" priority="4">
      <formula>$B25=0</formula>
    </cfRule>
  </conditionalFormatting>
  <conditionalFormatting sqref="X28">
    <cfRule type="expression" dxfId="6" priority="3">
      <formula>$B29=0</formula>
    </cfRule>
  </conditionalFormatting>
  <conditionalFormatting sqref="X32">
    <cfRule type="expression" dxfId="5" priority="2">
      <formula>$B33=0</formula>
    </cfRule>
  </conditionalFormatting>
  <conditionalFormatting sqref="X36">
    <cfRule type="expression" dxfId="4" priority="1">
      <formula>$B37=0</formula>
    </cfRule>
  </conditionalFormatting>
  <printOptions horizontalCentered="1"/>
  <pageMargins left="0.43307086614173229" right="0.43307086614173229" top="0.43307086614173229" bottom="0.43307086614173229"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3D32-3EB8-4AB2-AA14-0E28F038AAA6}">
  <sheetPr>
    <tabColor rgb="FF00B0F0"/>
  </sheetPr>
  <dimension ref="A1:W38"/>
  <sheetViews>
    <sheetView showGridLines="0" showZeros="0" topLeftCell="A31" workbookViewId="0">
      <selection activeCell="AE17" sqref="AE17"/>
    </sheetView>
  </sheetViews>
  <sheetFormatPr defaultColWidth="3.75" defaultRowHeight="13.5" x14ac:dyDescent="0.15"/>
  <cols>
    <col min="1" max="1" width="3.5" style="19" customWidth="1"/>
    <col min="2" max="2" width="3.5" style="14" customWidth="1"/>
    <col min="3" max="22" width="4.5" style="14" customWidth="1"/>
    <col min="23" max="23" width="3.5" style="14" customWidth="1"/>
    <col min="24" max="16384" width="3.75" style="14"/>
  </cols>
  <sheetData>
    <row r="1" spans="1:23" s="20" customFormat="1" ht="16.5" customHeight="1" x14ac:dyDescent="0.2">
      <c r="A1" s="362" t="str">
        <f>CONCATENATE('1.申込シート（A）2025'!A1,'1.申込シート（A）2025'!H2,'1.申込シート（A）2025'!E2,'1.申込シート（A）2025'!F2)</f>
        <v>第80回九州合唱コンクール 申込書鹿児島県大会</v>
      </c>
      <c r="B1" s="351" t="str">
        <f>CONCATENATE('3.申込書確認(印刷用)'!C1)</f>
        <v>第41回鹿児島県大会兼</v>
      </c>
      <c r="C1" s="351"/>
      <c r="D1" s="351"/>
      <c r="E1" s="351"/>
      <c r="F1" s="351"/>
      <c r="G1" s="351"/>
      <c r="H1" s="351"/>
      <c r="I1" s="21" t="s">
        <v>387</v>
      </c>
      <c r="J1" s="352"/>
      <c r="K1" s="352"/>
      <c r="L1" s="32"/>
      <c r="M1" s="32"/>
      <c r="N1" s="32"/>
      <c r="Q1" s="326"/>
      <c r="R1" s="326"/>
      <c r="S1" s="326"/>
      <c r="T1" s="326"/>
      <c r="U1" s="326"/>
      <c r="V1" s="353"/>
      <c r="W1" s="32"/>
    </row>
    <row r="2" spans="1:23" ht="14.1" customHeight="1" x14ac:dyDescent="0.15">
      <c r="V2" s="353" t="s">
        <v>386</v>
      </c>
    </row>
    <row r="3" spans="1:23" ht="18.75" customHeight="1" x14ac:dyDescent="0.15">
      <c r="A3" s="14"/>
      <c r="B3" s="754" t="s">
        <v>57</v>
      </c>
      <c r="C3" s="755"/>
      <c r="D3" s="756"/>
      <c r="E3" s="763">
        <f>'1.申込シート（A）2025'!H8</f>
        <v>0</v>
      </c>
      <c r="F3" s="764"/>
      <c r="G3" s="764"/>
      <c r="H3" s="764"/>
      <c r="I3" s="764"/>
      <c r="J3" s="764"/>
      <c r="K3" s="764"/>
      <c r="L3" s="764"/>
      <c r="M3" s="764"/>
      <c r="N3" s="764"/>
      <c r="O3" s="765"/>
      <c r="P3" s="754" t="s">
        <v>320</v>
      </c>
      <c r="Q3" s="755"/>
      <c r="R3" s="755"/>
      <c r="S3" s="756"/>
      <c r="T3" s="755" t="s">
        <v>58</v>
      </c>
      <c r="U3" s="755"/>
      <c r="V3" s="756"/>
      <c r="W3" s="261"/>
    </row>
    <row r="4" spans="1:23" customFormat="1" ht="26.25" customHeight="1" x14ac:dyDescent="0.15">
      <c r="A4" s="19"/>
      <c r="B4" s="757" t="s">
        <v>59</v>
      </c>
      <c r="C4" s="758"/>
      <c r="D4" s="759"/>
      <c r="E4" s="766">
        <f>'1.申込シート（A）2025'!H9</f>
        <v>0</v>
      </c>
      <c r="F4" s="767"/>
      <c r="G4" s="767"/>
      <c r="H4" s="767"/>
      <c r="I4" s="767"/>
      <c r="J4" s="767"/>
      <c r="K4" s="767"/>
      <c r="L4" s="767"/>
      <c r="M4" s="767"/>
      <c r="N4" s="767"/>
      <c r="O4" s="768"/>
      <c r="P4" s="760" t="str">
        <f>'1.申込シート（A）2025'!H7</f>
        <v>鹿児島</v>
      </c>
      <c r="Q4" s="761"/>
      <c r="R4" s="761"/>
      <c r="S4" s="762"/>
      <c r="T4" s="435"/>
      <c r="U4" s="435"/>
      <c r="V4" s="436"/>
      <c r="W4" s="261"/>
    </row>
    <row r="5" spans="1:23" ht="18.600000000000001" customHeight="1" thickBot="1" x14ac:dyDescent="0.25">
      <c r="A5" s="21"/>
      <c r="B5" s="26" t="s">
        <v>400</v>
      </c>
      <c r="C5" s="21"/>
      <c r="D5" s="22"/>
      <c r="E5" s="22"/>
      <c r="F5" s="22"/>
      <c r="G5" s="22"/>
      <c r="H5" s="22"/>
      <c r="I5" s="22"/>
      <c r="J5" s="262"/>
      <c r="K5" s="22"/>
      <c r="L5" s="22"/>
      <c r="M5" s="22"/>
      <c r="N5" s="22"/>
      <c r="O5" s="22"/>
      <c r="P5" s="22"/>
      <c r="Q5" s="22"/>
      <c r="R5" s="22"/>
      <c r="S5" s="22"/>
      <c r="T5" s="22"/>
      <c r="U5" s="22"/>
      <c r="V5" s="22"/>
      <c r="W5" s="22"/>
    </row>
    <row r="6" spans="1:23" ht="18.600000000000001" customHeight="1" x14ac:dyDescent="0.2">
      <c r="B6" s="14" t="s">
        <v>331</v>
      </c>
      <c r="C6" s="21"/>
      <c r="D6" s="22"/>
      <c r="E6" s="22"/>
      <c r="F6" s="22"/>
      <c r="R6" s="57" t="s">
        <v>60</v>
      </c>
      <c r="S6" s="58"/>
      <c r="T6" s="752">
        <f>COUNTA(C11:C37,J11:J37,Q11:Q37)</f>
        <v>0</v>
      </c>
      <c r="U6" s="752"/>
      <c r="V6" s="25"/>
    </row>
    <row r="7" spans="1:23" s="28" customFormat="1" ht="20.45" customHeight="1" thickBot="1" x14ac:dyDescent="0.2">
      <c r="C7" s="26"/>
      <c r="D7" s="27"/>
      <c r="E7" s="27"/>
      <c r="F7" s="27"/>
      <c r="Q7" s="27"/>
      <c r="R7" s="59"/>
      <c r="S7" s="60"/>
      <c r="T7" s="753"/>
      <c r="U7" s="753"/>
      <c r="V7" s="47" t="s">
        <v>321</v>
      </c>
    </row>
    <row r="8" spans="1:23" s="28" customFormat="1" ht="18" customHeight="1" x14ac:dyDescent="0.2">
      <c r="C8" s="26"/>
      <c r="D8" s="27"/>
      <c r="E8" s="27"/>
      <c r="F8" s="27"/>
      <c r="I8" s="34" t="s">
        <v>74</v>
      </c>
      <c r="J8" s="23"/>
      <c r="K8" s="24"/>
      <c r="L8" s="361">
        <f>'1.申込シート（A）2025'!H40</f>
        <v>0</v>
      </c>
      <c r="M8" s="24"/>
      <c r="N8" s="24"/>
      <c r="O8" s="24"/>
      <c r="P8" s="22"/>
      <c r="Q8" s="27"/>
      <c r="R8" s="360"/>
      <c r="S8" s="360"/>
      <c r="T8" s="360"/>
      <c r="U8" s="360"/>
      <c r="V8" s="360"/>
    </row>
    <row r="9" spans="1:23" s="28" customFormat="1" ht="15.6" customHeight="1" x14ac:dyDescent="0.15">
      <c r="A9" s="29"/>
      <c r="B9" s="29" t="s">
        <v>61</v>
      </c>
    </row>
    <row r="10" spans="1:23" s="4" customFormat="1" ht="21" customHeight="1" x14ac:dyDescent="0.15">
      <c r="B10" s="263" t="s">
        <v>62</v>
      </c>
      <c r="C10" s="750" t="s">
        <v>63</v>
      </c>
      <c r="D10" s="751"/>
      <c r="E10" s="751"/>
      <c r="F10" s="751"/>
      <c r="G10" s="751"/>
      <c r="H10" s="437" t="s">
        <v>64</v>
      </c>
      <c r="I10" s="264" t="s">
        <v>62</v>
      </c>
      <c r="J10" s="750" t="str">
        <f>C10</f>
        <v>氏　　　　　　名</v>
      </c>
      <c r="K10" s="751"/>
      <c r="L10" s="751"/>
      <c r="M10" s="751"/>
      <c r="N10" s="751"/>
      <c r="O10" s="437" t="s">
        <v>64</v>
      </c>
      <c r="P10" s="264" t="s">
        <v>62</v>
      </c>
      <c r="Q10" s="750" t="str">
        <f>C10</f>
        <v>氏　　　　　　名</v>
      </c>
      <c r="R10" s="751"/>
      <c r="S10" s="751"/>
      <c r="T10" s="751"/>
      <c r="U10" s="751"/>
      <c r="V10" s="437" t="s">
        <v>64</v>
      </c>
    </row>
    <row r="11" spans="1:23" customFormat="1" ht="23.45" customHeight="1" x14ac:dyDescent="0.15">
      <c r="A11" s="19"/>
      <c r="B11" s="265">
        <v>1</v>
      </c>
      <c r="C11" s="266"/>
      <c r="D11" s="355"/>
      <c r="E11" s="355"/>
      <c r="F11" s="355"/>
      <c r="G11" s="355"/>
      <c r="H11" s="441"/>
      <c r="I11" s="265">
        <f t="shared" ref="I11:I37" si="0">B11+1</f>
        <v>2</v>
      </c>
      <c r="J11" s="267"/>
      <c r="K11" s="357"/>
      <c r="L11" s="357"/>
      <c r="M11" s="357"/>
      <c r="N11" s="357"/>
      <c r="O11" s="441"/>
      <c r="P11" s="265">
        <f t="shared" ref="P11:P37" si="1">I11+1</f>
        <v>3</v>
      </c>
      <c r="Q11" s="267"/>
      <c r="R11" s="268"/>
      <c r="S11" s="357"/>
      <c r="T11" s="357"/>
      <c r="U11" s="357"/>
      <c r="V11" s="438"/>
      <c r="W11" s="14"/>
    </row>
    <row r="12" spans="1:23" customFormat="1" ht="23.45" customHeight="1" x14ac:dyDescent="0.15">
      <c r="A12" s="19"/>
      <c r="B12" s="269">
        <f>B11+3</f>
        <v>4</v>
      </c>
      <c r="C12" s="270"/>
      <c r="D12" s="354"/>
      <c r="E12" s="354"/>
      <c r="F12" s="354"/>
      <c r="G12" s="354"/>
      <c r="H12" s="442"/>
      <c r="I12" s="269">
        <f t="shared" si="0"/>
        <v>5</v>
      </c>
      <c r="J12" s="271"/>
      <c r="K12" s="358"/>
      <c r="L12" s="358"/>
      <c r="M12" s="358"/>
      <c r="N12" s="358"/>
      <c r="O12" s="442"/>
      <c r="P12" s="269">
        <f t="shared" si="1"/>
        <v>6</v>
      </c>
      <c r="Q12" s="271"/>
      <c r="R12" s="272"/>
      <c r="S12" s="358"/>
      <c r="T12" s="358"/>
      <c r="U12" s="358"/>
      <c r="V12" s="439"/>
      <c r="W12" s="14"/>
    </row>
    <row r="13" spans="1:23" customFormat="1" ht="23.45" customHeight="1" x14ac:dyDescent="0.15">
      <c r="A13" s="19"/>
      <c r="B13" s="269">
        <f t="shared" ref="B13:B37" si="2">B12+3</f>
        <v>7</v>
      </c>
      <c r="C13" s="270"/>
      <c r="D13" s="354"/>
      <c r="E13" s="354"/>
      <c r="F13" s="354"/>
      <c r="G13" s="354"/>
      <c r="H13" s="442"/>
      <c r="I13" s="269">
        <f t="shared" si="0"/>
        <v>8</v>
      </c>
      <c r="J13" s="271"/>
      <c r="K13" s="358"/>
      <c r="L13" s="358"/>
      <c r="M13" s="358"/>
      <c r="N13" s="358"/>
      <c r="O13" s="442"/>
      <c r="P13" s="269">
        <f t="shared" si="1"/>
        <v>9</v>
      </c>
      <c r="Q13" s="271"/>
      <c r="R13" s="272"/>
      <c r="S13" s="358"/>
      <c r="T13" s="358"/>
      <c r="U13" s="358"/>
      <c r="V13" s="439"/>
      <c r="W13" s="14"/>
    </row>
    <row r="14" spans="1:23" customFormat="1" ht="23.45" customHeight="1" x14ac:dyDescent="0.15">
      <c r="A14" s="19"/>
      <c r="B14" s="269">
        <f t="shared" si="2"/>
        <v>10</v>
      </c>
      <c r="C14" s="270"/>
      <c r="D14" s="354"/>
      <c r="E14" s="354"/>
      <c r="F14" s="354"/>
      <c r="G14" s="354"/>
      <c r="H14" s="442"/>
      <c r="I14" s="269">
        <f t="shared" si="0"/>
        <v>11</v>
      </c>
      <c r="J14" s="271"/>
      <c r="K14" s="358"/>
      <c r="L14" s="358"/>
      <c r="M14" s="358"/>
      <c r="N14" s="358"/>
      <c r="O14" s="442"/>
      <c r="P14" s="269">
        <f t="shared" si="1"/>
        <v>12</v>
      </c>
      <c r="Q14" s="271"/>
      <c r="R14" s="272"/>
      <c r="S14" s="358"/>
      <c r="T14" s="358"/>
      <c r="U14" s="358"/>
      <c r="V14" s="439"/>
      <c r="W14" s="14"/>
    </row>
    <row r="15" spans="1:23" customFormat="1" ht="23.45" customHeight="1" x14ac:dyDescent="0.15">
      <c r="A15" s="19"/>
      <c r="B15" s="269">
        <f t="shared" si="2"/>
        <v>13</v>
      </c>
      <c r="C15" s="270"/>
      <c r="D15" s="354"/>
      <c r="E15" s="354"/>
      <c r="F15" s="354"/>
      <c r="G15" s="354"/>
      <c r="H15" s="442"/>
      <c r="I15" s="269">
        <f t="shared" si="0"/>
        <v>14</v>
      </c>
      <c r="J15" s="271"/>
      <c r="K15" s="358"/>
      <c r="L15" s="358"/>
      <c r="M15" s="358"/>
      <c r="N15" s="358"/>
      <c r="O15" s="442"/>
      <c r="P15" s="269">
        <f t="shared" si="1"/>
        <v>15</v>
      </c>
      <c r="Q15" s="271"/>
      <c r="R15" s="272"/>
      <c r="S15" s="358"/>
      <c r="T15" s="358"/>
      <c r="U15" s="358"/>
      <c r="V15" s="439"/>
      <c r="W15" s="14"/>
    </row>
    <row r="16" spans="1:23" customFormat="1" ht="23.45" customHeight="1" x14ac:dyDescent="0.15">
      <c r="A16" s="19"/>
      <c r="B16" s="269">
        <f t="shared" si="2"/>
        <v>16</v>
      </c>
      <c r="C16" s="270"/>
      <c r="D16" s="354"/>
      <c r="E16" s="354"/>
      <c r="F16" s="354"/>
      <c r="G16" s="354"/>
      <c r="H16" s="442"/>
      <c r="I16" s="269">
        <f t="shared" si="0"/>
        <v>17</v>
      </c>
      <c r="J16" s="271"/>
      <c r="K16" s="358"/>
      <c r="L16" s="358"/>
      <c r="M16" s="358"/>
      <c r="N16" s="358"/>
      <c r="O16" s="442"/>
      <c r="P16" s="269">
        <f t="shared" si="1"/>
        <v>18</v>
      </c>
      <c r="Q16" s="271"/>
      <c r="R16" s="272"/>
      <c r="S16" s="358"/>
      <c r="T16" s="358"/>
      <c r="U16" s="358"/>
      <c r="V16" s="439"/>
      <c r="W16" s="14"/>
    </row>
    <row r="17" spans="1:23" customFormat="1" ht="23.45" customHeight="1" x14ac:dyDescent="0.15">
      <c r="A17" s="19"/>
      <c r="B17" s="269">
        <f t="shared" si="2"/>
        <v>19</v>
      </c>
      <c r="C17" s="270"/>
      <c r="D17" s="354"/>
      <c r="E17" s="354"/>
      <c r="F17" s="354"/>
      <c r="G17" s="354"/>
      <c r="H17" s="442"/>
      <c r="I17" s="269">
        <f t="shared" si="0"/>
        <v>20</v>
      </c>
      <c r="J17" s="271"/>
      <c r="K17" s="358"/>
      <c r="L17" s="358"/>
      <c r="M17" s="358"/>
      <c r="N17" s="358"/>
      <c r="O17" s="442"/>
      <c r="P17" s="269">
        <f t="shared" si="1"/>
        <v>21</v>
      </c>
      <c r="Q17" s="271"/>
      <c r="R17" s="272"/>
      <c r="S17" s="358"/>
      <c r="T17" s="358"/>
      <c r="U17" s="358"/>
      <c r="V17" s="439"/>
      <c r="W17" s="14"/>
    </row>
    <row r="18" spans="1:23" customFormat="1" ht="23.45" customHeight="1" x14ac:dyDescent="0.15">
      <c r="A18" s="19"/>
      <c r="B18" s="269">
        <f t="shared" si="2"/>
        <v>22</v>
      </c>
      <c r="C18" s="270"/>
      <c r="D18" s="354"/>
      <c r="E18" s="354"/>
      <c r="F18" s="354"/>
      <c r="G18" s="354"/>
      <c r="H18" s="442"/>
      <c r="I18" s="269">
        <f t="shared" si="0"/>
        <v>23</v>
      </c>
      <c r="J18" s="271"/>
      <c r="K18" s="358"/>
      <c r="L18" s="358"/>
      <c r="M18" s="358"/>
      <c r="N18" s="358"/>
      <c r="O18" s="442"/>
      <c r="P18" s="269">
        <f t="shared" si="1"/>
        <v>24</v>
      </c>
      <c r="Q18" s="271"/>
      <c r="R18" s="272"/>
      <c r="S18" s="358"/>
      <c r="T18" s="358"/>
      <c r="U18" s="358"/>
      <c r="V18" s="439"/>
      <c r="W18" s="14"/>
    </row>
    <row r="19" spans="1:23" customFormat="1" ht="23.45" customHeight="1" x14ac:dyDescent="0.15">
      <c r="A19" s="19"/>
      <c r="B19" s="269">
        <f t="shared" si="2"/>
        <v>25</v>
      </c>
      <c r="C19" s="270"/>
      <c r="D19" s="354"/>
      <c r="E19" s="354"/>
      <c r="F19" s="354"/>
      <c r="G19" s="354"/>
      <c r="H19" s="442"/>
      <c r="I19" s="269">
        <f t="shared" si="0"/>
        <v>26</v>
      </c>
      <c r="J19" s="271"/>
      <c r="K19" s="358"/>
      <c r="L19" s="358"/>
      <c r="M19" s="358"/>
      <c r="N19" s="358"/>
      <c r="O19" s="442"/>
      <c r="P19" s="269">
        <f t="shared" si="1"/>
        <v>27</v>
      </c>
      <c r="Q19" s="271"/>
      <c r="R19" s="272"/>
      <c r="S19" s="358"/>
      <c r="T19" s="358"/>
      <c r="U19" s="358"/>
      <c r="V19" s="439"/>
      <c r="W19" s="14"/>
    </row>
    <row r="20" spans="1:23" customFormat="1" ht="23.45" customHeight="1" x14ac:dyDescent="0.15">
      <c r="A20" s="19"/>
      <c r="B20" s="269">
        <f t="shared" si="2"/>
        <v>28</v>
      </c>
      <c r="C20" s="270"/>
      <c r="D20" s="354"/>
      <c r="E20" s="354"/>
      <c r="F20" s="354"/>
      <c r="G20" s="354"/>
      <c r="H20" s="442"/>
      <c r="I20" s="269">
        <f t="shared" si="0"/>
        <v>29</v>
      </c>
      <c r="J20" s="271"/>
      <c r="K20" s="358"/>
      <c r="L20" s="358"/>
      <c r="M20" s="358"/>
      <c r="N20" s="358"/>
      <c r="O20" s="442"/>
      <c r="P20" s="269">
        <f t="shared" si="1"/>
        <v>30</v>
      </c>
      <c r="Q20" s="271"/>
      <c r="R20" s="272"/>
      <c r="S20" s="358"/>
      <c r="T20" s="358"/>
      <c r="U20" s="358"/>
      <c r="V20" s="439"/>
      <c r="W20" s="14"/>
    </row>
    <row r="21" spans="1:23" customFormat="1" ht="23.45" customHeight="1" x14ac:dyDescent="0.15">
      <c r="A21" s="19"/>
      <c r="B21" s="269">
        <f t="shared" si="2"/>
        <v>31</v>
      </c>
      <c r="C21" s="270"/>
      <c r="D21" s="354"/>
      <c r="E21" s="354"/>
      <c r="F21" s="354"/>
      <c r="G21" s="354"/>
      <c r="H21" s="442"/>
      <c r="I21" s="269">
        <f t="shared" si="0"/>
        <v>32</v>
      </c>
      <c r="J21" s="271"/>
      <c r="K21" s="358"/>
      <c r="L21" s="358"/>
      <c r="M21" s="358"/>
      <c r="N21" s="358"/>
      <c r="O21" s="442"/>
      <c r="P21" s="269">
        <f t="shared" si="1"/>
        <v>33</v>
      </c>
      <c r="Q21" s="271"/>
      <c r="R21" s="272"/>
      <c r="S21" s="358"/>
      <c r="T21" s="358"/>
      <c r="U21" s="358"/>
      <c r="V21" s="439"/>
      <c r="W21" s="14"/>
    </row>
    <row r="22" spans="1:23" customFormat="1" ht="23.45" customHeight="1" x14ac:dyDescent="0.15">
      <c r="A22" s="19"/>
      <c r="B22" s="269">
        <f t="shared" si="2"/>
        <v>34</v>
      </c>
      <c r="C22" s="270"/>
      <c r="D22" s="354"/>
      <c r="E22" s="354"/>
      <c r="F22" s="354"/>
      <c r="G22" s="354"/>
      <c r="H22" s="442"/>
      <c r="I22" s="269">
        <f t="shared" si="0"/>
        <v>35</v>
      </c>
      <c r="J22" s="271"/>
      <c r="K22" s="358"/>
      <c r="L22" s="358"/>
      <c r="M22" s="358"/>
      <c r="N22" s="358"/>
      <c r="O22" s="442"/>
      <c r="P22" s="269">
        <f t="shared" si="1"/>
        <v>36</v>
      </c>
      <c r="Q22" s="271"/>
      <c r="R22" s="272"/>
      <c r="S22" s="358"/>
      <c r="T22" s="358"/>
      <c r="U22" s="358"/>
      <c r="V22" s="439"/>
      <c r="W22" s="14"/>
    </row>
    <row r="23" spans="1:23" customFormat="1" ht="23.45" customHeight="1" x14ac:dyDescent="0.15">
      <c r="A23" s="19"/>
      <c r="B23" s="269">
        <f t="shared" si="2"/>
        <v>37</v>
      </c>
      <c r="C23" s="270"/>
      <c r="D23" s="354"/>
      <c r="E23" s="354"/>
      <c r="F23" s="354"/>
      <c r="G23" s="354"/>
      <c r="H23" s="442"/>
      <c r="I23" s="269">
        <f t="shared" si="0"/>
        <v>38</v>
      </c>
      <c r="J23" s="271"/>
      <c r="K23" s="358"/>
      <c r="L23" s="358"/>
      <c r="M23" s="358"/>
      <c r="N23" s="358"/>
      <c r="O23" s="442"/>
      <c r="P23" s="269">
        <f t="shared" si="1"/>
        <v>39</v>
      </c>
      <c r="Q23" s="271"/>
      <c r="R23" s="272"/>
      <c r="S23" s="358"/>
      <c r="T23" s="358"/>
      <c r="U23" s="358"/>
      <c r="V23" s="439"/>
      <c r="W23" s="14"/>
    </row>
    <row r="24" spans="1:23" customFormat="1" ht="23.45" customHeight="1" x14ac:dyDescent="0.15">
      <c r="A24" s="19"/>
      <c r="B24" s="269">
        <f t="shared" si="2"/>
        <v>40</v>
      </c>
      <c r="C24" s="270"/>
      <c r="D24" s="354"/>
      <c r="E24" s="354"/>
      <c r="F24" s="354"/>
      <c r="G24" s="354"/>
      <c r="H24" s="442"/>
      <c r="I24" s="269">
        <f t="shared" si="0"/>
        <v>41</v>
      </c>
      <c r="J24" s="271"/>
      <c r="K24" s="358"/>
      <c r="L24" s="358"/>
      <c r="M24" s="358"/>
      <c r="N24" s="358"/>
      <c r="O24" s="442"/>
      <c r="P24" s="269">
        <f t="shared" si="1"/>
        <v>42</v>
      </c>
      <c r="Q24" s="271"/>
      <c r="R24" s="272"/>
      <c r="S24" s="358"/>
      <c r="T24" s="358"/>
      <c r="U24" s="358"/>
      <c r="V24" s="439"/>
      <c r="W24" s="14"/>
    </row>
    <row r="25" spans="1:23" customFormat="1" ht="23.45" customHeight="1" x14ac:dyDescent="0.15">
      <c r="A25" s="19"/>
      <c r="B25" s="269">
        <f t="shared" si="2"/>
        <v>43</v>
      </c>
      <c r="C25" s="270"/>
      <c r="D25" s="354"/>
      <c r="E25" s="354"/>
      <c r="F25" s="354"/>
      <c r="G25" s="354"/>
      <c r="H25" s="442"/>
      <c r="I25" s="269">
        <f t="shared" si="0"/>
        <v>44</v>
      </c>
      <c r="J25" s="271"/>
      <c r="K25" s="358"/>
      <c r="L25" s="358"/>
      <c r="M25" s="358"/>
      <c r="N25" s="358"/>
      <c r="O25" s="442"/>
      <c r="P25" s="269">
        <f t="shared" si="1"/>
        <v>45</v>
      </c>
      <c r="Q25" s="271"/>
      <c r="R25" s="272"/>
      <c r="S25" s="358"/>
      <c r="T25" s="358"/>
      <c r="U25" s="358"/>
      <c r="V25" s="439"/>
      <c r="W25" s="14"/>
    </row>
    <row r="26" spans="1:23" customFormat="1" ht="23.45" customHeight="1" x14ac:dyDescent="0.15">
      <c r="A26" s="19"/>
      <c r="B26" s="269">
        <f>B25+3</f>
        <v>46</v>
      </c>
      <c r="C26" s="270"/>
      <c r="D26" s="354"/>
      <c r="E26" s="354"/>
      <c r="F26" s="354"/>
      <c r="G26" s="354"/>
      <c r="H26" s="442"/>
      <c r="I26" s="269">
        <f t="shared" si="0"/>
        <v>47</v>
      </c>
      <c r="J26" s="271"/>
      <c r="K26" s="358"/>
      <c r="L26" s="358"/>
      <c r="M26" s="358"/>
      <c r="N26" s="358"/>
      <c r="O26" s="442"/>
      <c r="P26" s="269">
        <f t="shared" si="1"/>
        <v>48</v>
      </c>
      <c r="Q26" s="271"/>
      <c r="R26" s="272"/>
      <c r="S26" s="358"/>
      <c r="T26" s="358"/>
      <c r="U26" s="358"/>
      <c r="V26" s="439"/>
      <c r="W26" s="14"/>
    </row>
    <row r="27" spans="1:23" customFormat="1" ht="23.45" customHeight="1" x14ac:dyDescent="0.15">
      <c r="A27" s="19"/>
      <c r="B27" s="269">
        <f t="shared" si="2"/>
        <v>49</v>
      </c>
      <c r="C27" s="270"/>
      <c r="D27" s="354"/>
      <c r="E27" s="354"/>
      <c r="F27" s="354"/>
      <c r="G27" s="354"/>
      <c r="H27" s="442"/>
      <c r="I27" s="269">
        <f t="shared" si="0"/>
        <v>50</v>
      </c>
      <c r="J27" s="271"/>
      <c r="K27" s="358"/>
      <c r="L27" s="358"/>
      <c r="M27" s="358"/>
      <c r="N27" s="358"/>
      <c r="O27" s="442"/>
      <c r="P27" s="269">
        <f t="shared" si="1"/>
        <v>51</v>
      </c>
      <c r="Q27" s="271"/>
      <c r="R27" s="272"/>
      <c r="S27" s="358"/>
      <c r="T27" s="358"/>
      <c r="U27" s="358"/>
      <c r="V27" s="439"/>
      <c r="W27" s="14"/>
    </row>
    <row r="28" spans="1:23" customFormat="1" ht="23.45" customHeight="1" x14ac:dyDescent="0.15">
      <c r="A28" s="19"/>
      <c r="B28" s="269">
        <f t="shared" si="2"/>
        <v>52</v>
      </c>
      <c r="C28" s="270"/>
      <c r="D28" s="354"/>
      <c r="E28" s="354"/>
      <c r="F28" s="354"/>
      <c r="G28" s="354"/>
      <c r="H28" s="442"/>
      <c r="I28" s="269">
        <f t="shared" si="0"/>
        <v>53</v>
      </c>
      <c r="J28" s="271"/>
      <c r="K28" s="358"/>
      <c r="L28" s="358"/>
      <c r="M28" s="358"/>
      <c r="N28" s="358"/>
      <c r="O28" s="442"/>
      <c r="P28" s="269">
        <f t="shared" si="1"/>
        <v>54</v>
      </c>
      <c r="Q28" s="271"/>
      <c r="R28" s="272"/>
      <c r="S28" s="358"/>
      <c r="T28" s="358"/>
      <c r="U28" s="358"/>
      <c r="V28" s="439"/>
      <c r="W28" s="14"/>
    </row>
    <row r="29" spans="1:23" customFormat="1" ht="23.45" customHeight="1" x14ac:dyDescent="0.15">
      <c r="A29" s="19"/>
      <c r="B29" s="269">
        <f t="shared" si="2"/>
        <v>55</v>
      </c>
      <c r="C29" s="270"/>
      <c r="D29" s="354"/>
      <c r="E29" s="354"/>
      <c r="F29" s="354"/>
      <c r="G29" s="354"/>
      <c r="H29" s="442"/>
      <c r="I29" s="269">
        <f t="shared" si="0"/>
        <v>56</v>
      </c>
      <c r="J29" s="271"/>
      <c r="K29" s="358"/>
      <c r="L29" s="358"/>
      <c r="M29" s="358"/>
      <c r="N29" s="358"/>
      <c r="O29" s="442"/>
      <c r="P29" s="269">
        <f t="shared" si="1"/>
        <v>57</v>
      </c>
      <c r="Q29" s="271"/>
      <c r="R29" s="272"/>
      <c r="S29" s="358"/>
      <c r="T29" s="358"/>
      <c r="U29" s="358"/>
      <c r="V29" s="439"/>
      <c r="W29" s="14"/>
    </row>
    <row r="30" spans="1:23" customFormat="1" ht="23.45" customHeight="1" x14ac:dyDescent="0.15">
      <c r="A30" s="19"/>
      <c r="B30" s="269">
        <f t="shared" si="2"/>
        <v>58</v>
      </c>
      <c r="C30" s="270"/>
      <c r="D30" s="354"/>
      <c r="E30" s="354"/>
      <c r="F30" s="354"/>
      <c r="G30" s="354"/>
      <c r="H30" s="442"/>
      <c r="I30" s="269">
        <f t="shared" si="0"/>
        <v>59</v>
      </c>
      <c r="J30" s="271"/>
      <c r="K30" s="358"/>
      <c r="L30" s="358"/>
      <c r="M30" s="358"/>
      <c r="N30" s="358"/>
      <c r="O30" s="442"/>
      <c r="P30" s="269">
        <f t="shared" si="1"/>
        <v>60</v>
      </c>
      <c r="Q30" s="271"/>
      <c r="R30" s="272"/>
      <c r="S30" s="358"/>
      <c r="T30" s="358"/>
      <c r="U30" s="358"/>
      <c r="V30" s="439"/>
      <c r="W30" s="14"/>
    </row>
    <row r="31" spans="1:23" customFormat="1" ht="23.45" customHeight="1" x14ac:dyDescent="0.15">
      <c r="A31" s="19"/>
      <c r="B31" s="269">
        <f t="shared" si="2"/>
        <v>61</v>
      </c>
      <c r="C31" s="270"/>
      <c r="D31" s="354"/>
      <c r="E31" s="354"/>
      <c r="F31" s="354"/>
      <c r="G31" s="354"/>
      <c r="H31" s="442"/>
      <c r="I31" s="269">
        <f t="shared" si="0"/>
        <v>62</v>
      </c>
      <c r="J31" s="271"/>
      <c r="K31" s="358"/>
      <c r="L31" s="358"/>
      <c r="M31" s="358"/>
      <c r="N31" s="358"/>
      <c r="O31" s="442"/>
      <c r="P31" s="269">
        <f t="shared" si="1"/>
        <v>63</v>
      </c>
      <c r="Q31" s="271"/>
      <c r="R31" s="272"/>
      <c r="S31" s="358"/>
      <c r="T31" s="358"/>
      <c r="U31" s="358"/>
      <c r="V31" s="439"/>
      <c r="W31" s="14"/>
    </row>
    <row r="32" spans="1:23" customFormat="1" ht="23.45" customHeight="1" x14ac:dyDescent="0.15">
      <c r="A32" s="19"/>
      <c r="B32" s="269">
        <f t="shared" si="2"/>
        <v>64</v>
      </c>
      <c r="C32" s="270"/>
      <c r="D32" s="354"/>
      <c r="E32" s="354"/>
      <c r="F32" s="354"/>
      <c r="G32" s="354"/>
      <c r="H32" s="442"/>
      <c r="I32" s="269">
        <f t="shared" si="0"/>
        <v>65</v>
      </c>
      <c r="J32" s="271"/>
      <c r="K32" s="358"/>
      <c r="L32" s="358"/>
      <c r="M32" s="358"/>
      <c r="N32" s="358"/>
      <c r="O32" s="442"/>
      <c r="P32" s="269">
        <f t="shared" si="1"/>
        <v>66</v>
      </c>
      <c r="Q32" s="271"/>
      <c r="R32" s="272"/>
      <c r="S32" s="358"/>
      <c r="T32" s="358"/>
      <c r="U32" s="358"/>
      <c r="V32" s="439"/>
      <c r="W32" s="14"/>
    </row>
    <row r="33" spans="1:23" customFormat="1" ht="23.45" customHeight="1" x14ac:dyDescent="0.15">
      <c r="A33" s="19"/>
      <c r="B33" s="269">
        <f t="shared" si="2"/>
        <v>67</v>
      </c>
      <c r="C33" s="270"/>
      <c r="D33" s="354"/>
      <c r="E33" s="354"/>
      <c r="F33" s="354"/>
      <c r="G33" s="354"/>
      <c r="H33" s="442"/>
      <c r="I33" s="269">
        <f t="shared" si="0"/>
        <v>68</v>
      </c>
      <c r="J33" s="271"/>
      <c r="K33" s="358"/>
      <c r="L33" s="358"/>
      <c r="M33" s="358"/>
      <c r="N33" s="358"/>
      <c r="O33" s="442"/>
      <c r="P33" s="269">
        <f t="shared" si="1"/>
        <v>69</v>
      </c>
      <c r="Q33" s="271"/>
      <c r="R33" s="272"/>
      <c r="S33" s="358"/>
      <c r="T33" s="358"/>
      <c r="U33" s="358"/>
      <c r="V33" s="439"/>
      <c r="W33" s="14"/>
    </row>
    <row r="34" spans="1:23" customFormat="1" ht="23.45" customHeight="1" x14ac:dyDescent="0.15">
      <c r="A34" s="19"/>
      <c r="B34" s="269">
        <f t="shared" si="2"/>
        <v>70</v>
      </c>
      <c r="C34" s="270"/>
      <c r="D34" s="354"/>
      <c r="E34" s="354"/>
      <c r="F34" s="354"/>
      <c r="G34" s="354"/>
      <c r="H34" s="442"/>
      <c r="I34" s="269">
        <f t="shared" si="0"/>
        <v>71</v>
      </c>
      <c r="J34" s="271"/>
      <c r="K34" s="358"/>
      <c r="L34" s="358"/>
      <c r="M34" s="358"/>
      <c r="N34" s="358"/>
      <c r="O34" s="442"/>
      <c r="P34" s="269">
        <f t="shared" si="1"/>
        <v>72</v>
      </c>
      <c r="Q34" s="271"/>
      <c r="R34" s="272"/>
      <c r="S34" s="358"/>
      <c r="T34" s="358"/>
      <c r="U34" s="358"/>
      <c r="V34" s="439"/>
      <c r="W34" s="14"/>
    </row>
    <row r="35" spans="1:23" customFormat="1" ht="23.45" customHeight="1" x14ac:dyDescent="0.15">
      <c r="A35" s="19"/>
      <c r="B35" s="269">
        <f t="shared" si="2"/>
        <v>73</v>
      </c>
      <c r="C35" s="270"/>
      <c r="D35" s="354"/>
      <c r="E35" s="354"/>
      <c r="F35" s="354"/>
      <c r="G35" s="354"/>
      <c r="H35" s="442"/>
      <c r="I35" s="269">
        <f t="shared" si="0"/>
        <v>74</v>
      </c>
      <c r="J35" s="271"/>
      <c r="K35" s="358"/>
      <c r="L35" s="358"/>
      <c r="M35" s="358"/>
      <c r="N35" s="358"/>
      <c r="O35" s="442"/>
      <c r="P35" s="269">
        <f t="shared" si="1"/>
        <v>75</v>
      </c>
      <c r="Q35" s="271"/>
      <c r="R35" s="272"/>
      <c r="S35" s="358"/>
      <c r="T35" s="358"/>
      <c r="U35" s="358"/>
      <c r="V35" s="439"/>
      <c r="W35" s="14"/>
    </row>
    <row r="36" spans="1:23" customFormat="1" ht="23.45" customHeight="1" x14ac:dyDescent="0.15">
      <c r="A36" s="19"/>
      <c r="B36" s="269">
        <f t="shared" si="2"/>
        <v>76</v>
      </c>
      <c r="C36" s="270"/>
      <c r="D36" s="354"/>
      <c r="E36" s="354"/>
      <c r="F36" s="354"/>
      <c r="G36" s="354"/>
      <c r="H36" s="442"/>
      <c r="I36" s="269">
        <f t="shared" si="0"/>
        <v>77</v>
      </c>
      <c r="J36" s="271"/>
      <c r="K36" s="358"/>
      <c r="L36" s="358"/>
      <c r="M36" s="358"/>
      <c r="N36" s="358"/>
      <c r="O36" s="442"/>
      <c r="P36" s="269">
        <f t="shared" si="1"/>
        <v>78</v>
      </c>
      <c r="Q36" s="271"/>
      <c r="R36" s="272"/>
      <c r="S36" s="358"/>
      <c r="T36" s="358"/>
      <c r="U36" s="358"/>
      <c r="V36" s="439"/>
      <c r="W36" s="14"/>
    </row>
    <row r="37" spans="1:23" customFormat="1" ht="23.45" customHeight="1" x14ac:dyDescent="0.15">
      <c r="A37" s="19"/>
      <c r="B37" s="273">
        <f t="shared" si="2"/>
        <v>79</v>
      </c>
      <c r="C37" s="274"/>
      <c r="D37" s="356"/>
      <c r="E37" s="356"/>
      <c r="F37" s="356"/>
      <c r="G37" s="356"/>
      <c r="H37" s="443"/>
      <c r="I37" s="273">
        <f t="shared" si="0"/>
        <v>80</v>
      </c>
      <c r="J37" s="275"/>
      <c r="K37" s="359"/>
      <c r="L37" s="359"/>
      <c r="M37" s="359"/>
      <c r="N37" s="359"/>
      <c r="O37" s="443"/>
      <c r="P37" s="273">
        <f t="shared" si="1"/>
        <v>81</v>
      </c>
      <c r="Q37" s="275"/>
      <c r="R37" s="276"/>
      <c r="S37" s="359"/>
      <c r="T37" s="359"/>
      <c r="U37" s="359"/>
      <c r="V37" s="440"/>
      <c r="W37" s="14"/>
    </row>
    <row r="38" spans="1:23" s="31" customFormat="1" ht="15.6" customHeight="1" x14ac:dyDescent="0.15">
      <c r="B38" s="30" t="s">
        <v>65</v>
      </c>
    </row>
  </sheetData>
  <sheetProtection formatCells="0" formatColumns="0" formatRows="0" insertColumns="0" insertRows="0" insertHyperlinks="0" deleteColumns="0" deleteRows="0" sort="0" autoFilter="0" pivotTables="0"/>
  <mergeCells count="11">
    <mergeCell ref="Q10:U10"/>
    <mergeCell ref="T6:U7"/>
    <mergeCell ref="B3:D3"/>
    <mergeCell ref="B4:D4"/>
    <mergeCell ref="P3:S3"/>
    <mergeCell ref="P4:S4"/>
    <mergeCell ref="E3:O3"/>
    <mergeCell ref="E4:O4"/>
    <mergeCell ref="T3:V3"/>
    <mergeCell ref="C10:G10"/>
    <mergeCell ref="J10:N10"/>
  </mergeCells>
  <phoneticPr fontId="1"/>
  <dataValidations count="1">
    <dataValidation allowBlank="1" showInputMessage="1" showErrorMessage="1" prompt="自動計算されます" sqref="T6" xr:uid="{5612D48B-96D8-4897-84E8-F9A21A838405}"/>
  </dataValidations>
  <printOptions horizontalCentered="1"/>
  <pageMargins left="0.39370078740157483" right="0.39370078740157483" top="0.59055118110236227" bottom="0.39370078740157483" header="0.51181102362204722" footer="0.51181102362204722"/>
  <pageSetup paperSize="9" scale="95"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CA10-7206-4384-81C0-F721860D8D61}">
  <sheetPr>
    <tabColor rgb="FFFFC000"/>
  </sheetPr>
  <dimension ref="A1:I15"/>
  <sheetViews>
    <sheetView showGridLines="0" workbookViewId="0">
      <selection activeCell="F20" sqref="F20"/>
    </sheetView>
  </sheetViews>
  <sheetFormatPr defaultColWidth="8.75" defaultRowHeight="15.75" x14ac:dyDescent="0.25"/>
  <cols>
    <col min="1" max="1" width="15.25" style="252" customWidth="1"/>
    <col min="2" max="2" width="8.75" style="252"/>
    <col min="3" max="3" width="13.125" style="252" customWidth="1"/>
    <col min="4" max="16384" width="8.75" style="252"/>
  </cols>
  <sheetData>
    <row r="1" spans="1:9" ht="24.95" customHeight="1" x14ac:dyDescent="0.25">
      <c r="A1" s="256" t="str">
        <f>'1.申込シート（A）2025'!A1</f>
        <v xml:space="preserve">第80回九州合唱コンクール </v>
      </c>
      <c r="B1" s="256"/>
      <c r="C1" s="363"/>
    </row>
    <row r="2" spans="1:9" ht="24.95" customHeight="1" x14ac:dyDescent="0.25">
      <c r="A2" s="420" t="s">
        <v>332</v>
      </c>
      <c r="B2" s="421"/>
    </row>
    <row r="3" spans="1:9" ht="24.95" customHeight="1" x14ac:dyDescent="0.25">
      <c r="A3" s="252" t="str">
        <f>'1.申込シート（A）2025'!H13</f>
        <v>高等学校（Ａ）</v>
      </c>
    </row>
    <row r="4" spans="1:9" ht="24.95" customHeight="1" x14ac:dyDescent="0.25">
      <c r="A4" s="252" t="s">
        <v>49</v>
      </c>
      <c r="B4" s="253" t="str">
        <f>'1.申込シート（A）2025'!H7</f>
        <v>鹿児島</v>
      </c>
      <c r="C4" s="364"/>
      <c r="D4" s="365"/>
    </row>
    <row r="5" spans="1:9" ht="24.95" customHeight="1" x14ac:dyDescent="0.25">
      <c r="A5" s="252" t="s">
        <v>77</v>
      </c>
      <c r="B5" s="253">
        <f>'1.申込シート（A）2025'!H9</f>
        <v>0</v>
      </c>
    </row>
    <row r="6" spans="1:9" ht="24.95" customHeight="1" x14ac:dyDescent="0.25">
      <c r="A6" s="254" t="s">
        <v>336</v>
      </c>
      <c r="B6" s="253"/>
    </row>
    <row r="7" spans="1:9" ht="24.95" customHeight="1" x14ac:dyDescent="0.25">
      <c r="A7" s="255" t="s">
        <v>302</v>
      </c>
      <c r="C7" s="260"/>
      <c r="E7" s="366" t="s">
        <v>275</v>
      </c>
      <c r="F7" s="367"/>
      <c r="G7" s="368"/>
      <c r="H7" s="368"/>
    </row>
    <row r="8" spans="1:9" ht="24.95" customHeight="1" x14ac:dyDescent="0.25">
      <c r="A8" s="255" t="s">
        <v>276</v>
      </c>
      <c r="C8" s="260"/>
    </row>
    <row r="9" spans="1:9" ht="24.95" customHeight="1" x14ac:dyDescent="0.25">
      <c r="A9" s="255" t="s">
        <v>277</v>
      </c>
      <c r="C9" s="260"/>
    </row>
    <row r="10" spans="1:9" ht="24.95" customHeight="1" x14ac:dyDescent="0.25">
      <c r="A10" s="255" t="s">
        <v>278</v>
      </c>
      <c r="C10" s="260"/>
    </row>
    <row r="11" spans="1:9" ht="24.95" customHeight="1" x14ac:dyDescent="0.25">
      <c r="A11" s="255" t="s">
        <v>279</v>
      </c>
      <c r="C11" s="260"/>
    </row>
    <row r="12" spans="1:9" ht="24.95" customHeight="1" x14ac:dyDescent="0.25">
      <c r="A12" s="255" t="s">
        <v>292</v>
      </c>
      <c r="C12" s="260"/>
    </row>
    <row r="13" spans="1:9" ht="24.95" customHeight="1" x14ac:dyDescent="0.25">
      <c r="A13" s="255" t="s">
        <v>304</v>
      </c>
    </row>
    <row r="14" spans="1:9" s="256" customFormat="1" ht="43.5" customHeight="1" x14ac:dyDescent="0.15">
      <c r="A14" s="328"/>
      <c r="B14" s="258"/>
      <c r="C14" s="258"/>
      <c r="D14" s="258"/>
      <c r="E14" s="258"/>
      <c r="F14" s="258"/>
      <c r="G14" s="258"/>
      <c r="H14" s="258"/>
      <c r="I14" s="259"/>
    </row>
    <row r="15" spans="1:9" ht="33.6" customHeight="1" x14ac:dyDescent="0.25">
      <c r="A15" s="537" t="s">
        <v>337</v>
      </c>
      <c r="B15" s="538"/>
      <c r="C15" s="537"/>
      <c r="D15" s="538"/>
      <c r="E15" s="538"/>
      <c r="F15" s="538"/>
      <c r="G15" s="538"/>
      <c r="H15" s="538"/>
    </row>
  </sheetData>
  <sheetProtection formatCells="0" formatColumns="0" formatRows="0" insertColumns="0" insertRows="0" insertHyperlinks="0" deleteColumns="0" deleteRows="0" sort="0" autoFilter="0" pivotTables="0"/>
  <phoneticPr fontId="1"/>
  <conditionalFormatting sqref="A14:I14">
    <cfRule type="expression" dxfId="3" priority="1">
      <formula>$A$14&gt;0</formula>
    </cfRule>
  </conditionalFormatting>
  <conditionalFormatting sqref="C7:C12">
    <cfRule type="expression" dxfId="2" priority="3">
      <formula>$C7&gt;0</formula>
    </cfRule>
  </conditionalFormatting>
  <conditionalFormatting sqref="E7:H7">
    <cfRule type="expression" dxfId="1" priority="2">
      <formula>$C$7&gt;0</formula>
    </cfRule>
  </conditionalFormatting>
  <printOptions horizont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7B1D9333-1324-4C7E-B0BA-0EF19D8D4890}">
          <x14:formula1>
            <xm:f>Sheet1!$M$2:$M$4</xm:f>
          </x14:formula1>
          <xm:sqref>C7</xm:sqref>
        </x14:dataValidation>
        <x14:dataValidation type="list" allowBlank="1" showInputMessage="1" showErrorMessage="1" xr:uid="{BDCEFD51-B6E2-47C0-B5A2-DC45DAA20DCD}">
          <x14:formula1>
            <xm:f>Sheet1!$N$2:$N$5</xm:f>
          </x14:formula1>
          <xm:sqref>C8</xm:sqref>
        </x14:dataValidation>
        <x14:dataValidation type="list" allowBlank="1" showInputMessage="1" showErrorMessage="1" xr:uid="{F192387B-A159-4523-978F-A8B7E4C642F8}">
          <x14:formula1>
            <xm:f>Sheet1!$M$3:$M$4</xm:f>
          </x14:formula1>
          <xm:sqref>C9 C10 C12</xm:sqref>
        </x14:dataValidation>
        <x14:dataValidation type="list" allowBlank="1" showInputMessage="1" showErrorMessage="1" xr:uid="{B4548E5E-BFC3-4D6F-AB2A-E586C0B92613}">
          <x14:formula1>
            <xm:f>Sheet1!$O$2:$O$4</xm:f>
          </x14:formula1>
          <xm:sqref>C11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E6CF-40A2-49CB-9F93-F8381DA53530}">
  <sheetPr>
    <tabColor rgb="FFFFFF00"/>
  </sheetPr>
  <dimension ref="A1:Y4"/>
  <sheetViews>
    <sheetView workbookViewId="0">
      <pane xSplit="1" ySplit="1" topLeftCell="H2" activePane="bottomRight" state="frozen"/>
      <selection pane="topRight" activeCell="B1" sqref="B1"/>
      <selection pane="bottomLeft" activeCell="A2" sqref="A2"/>
      <selection pane="bottomRight" activeCell="S17" sqref="S17"/>
    </sheetView>
  </sheetViews>
  <sheetFormatPr defaultColWidth="8.75" defaultRowHeight="13.5" x14ac:dyDescent="0.15"/>
  <cols>
    <col min="1" max="1" width="6.125" style="35" customWidth="1"/>
    <col min="2" max="2" width="8.75" style="35"/>
    <col min="3" max="3" width="20.5" style="36" customWidth="1"/>
    <col min="4" max="4" width="8.25" style="35" customWidth="1"/>
    <col min="5" max="5" width="8.75" style="35"/>
    <col min="6" max="6" width="9.375" style="35" bestFit="1" customWidth="1"/>
    <col min="7" max="7" width="8.75" style="35"/>
    <col min="8" max="8" width="10.125" style="35" customWidth="1"/>
    <col min="9" max="9" width="12.875" style="35" customWidth="1"/>
    <col min="10" max="10" width="10.125" style="35" customWidth="1"/>
    <col min="11" max="11" width="8.75" style="35"/>
    <col min="12" max="12" width="18.125" style="35" customWidth="1"/>
    <col min="13" max="14" width="8.75" style="35"/>
    <col min="15" max="15" width="8.875" style="35" customWidth="1"/>
    <col min="16" max="22" width="10.5" style="35" customWidth="1"/>
    <col min="23" max="23" width="8.75" style="35"/>
    <col min="24" max="24" width="11.125" style="35" customWidth="1"/>
    <col min="25" max="16384" width="8.75" style="35"/>
  </cols>
  <sheetData>
    <row r="1" spans="1:25" s="68" customFormat="1" ht="21" customHeight="1" thickBot="1" x14ac:dyDescent="0.2">
      <c r="A1" s="68" t="str">
        <f>'1.申込シート（A）2025'!A1</f>
        <v xml:space="preserve">第80回九州合唱コンクール </v>
      </c>
      <c r="D1" s="94" t="s">
        <v>49</v>
      </c>
      <c r="E1" s="69" t="str">
        <f>'1.申込シート（A）2025'!H7</f>
        <v>鹿児島</v>
      </c>
      <c r="R1" s="108" t="s">
        <v>195</v>
      </c>
    </row>
    <row r="2" spans="1:25" s="141" customFormat="1" ht="17.45" customHeight="1" thickBot="1" x14ac:dyDescent="0.2">
      <c r="A2" s="137"/>
      <c r="B2" s="138"/>
      <c r="C2" s="139" t="s">
        <v>134</v>
      </c>
      <c r="D2" s="139" t="s">
        <v>13</v>
      </c>
      <c r="E2" s="139" t="s">
        <v>15</v>
      </c>
      <c r="F2" s="139" t="s">
        <v>135</v>
      </c>
      <c r="G2" s="139" t="s">
        <v>136</v>
      </c>
      <c r="H2" s="139" t="s">
        <v>176</v>
      </c>
      <c r="I2" s="139" t="s">
        <v>177</v>
      </c>
      <c r="J2" s="139" t="s">
        <v>137</v>
      </c>
      <c r="K2" s="139" t="s">
        <v>138</v>
      </c>
      <c r="L2" s="139" t="s">
        <v>139</v>
      </c>
      <c r="M2" s="139" t="s">
        <v>140</v>
      </c>
      <c r="N2" s="139" t="s">
        <v>141</v>
      </c>
      <c r="O2" s="139" t="s">
        <v>178</v>
      </c>
      <c r="P2" s="139" t="s">
        <v>179</v>
      </c>
      <c r="Q2" s="139" t="s">
        <v>180</v>
      </c>
      <c r="R2" s="139" t="s">
        <v>181</v>
      </c>
      <c r="S2" s="139" t="s">
        <v>182</v>
      </c>
      <c r="T2" s="139" t="s">
        <v>183</v>
      </c>
      <c r="U2" s="139" t="s">
        <v>184</v>
      </c>
      <c r="V2" s="139" t="s">
        <v>185</v>
      </c>
      <c r="W2" s="140" t="s">
        <v>212</v>
      </c>
      <c r="X2" s="141" t="s">
        <v>392</v>
      </c>
    </row>
    <row r="3" spans="1:25" s="109" customFormat="1" ht="21" customHeight="1" thickBot="1" x14ac:dyDescent="0.2">
      <c r="A3" s="103" t="s">
        <v>186</v>
      </c>
      <c r="B3" s="104" t="s">
        <v>187</v>
      </c>
      <c r="C3" s="104" t="s">
        <v>188</v>
      </c>
      <c r="D3" s="104" t="s">
        <v>189</v>
      </c>
      <c r="E3" s="105" t="s">
        <v>190</v>
      </c>
      <c r="F3" s="105" t="s">
        <v>191</v>
      </c>
      <c r="G3" s="106" t="s">
        <v>192</v>
      </c>
      <c r="H3" s="105" t="s">
        <v>193</v>
      </c>
      <c r="I3" s="105" t="s">
        <v>193</v>
      </c>
      <c r="J3" s="107" t="s">
        <v>194</v>
      </c>
      <c r="K3" s="107" t="s">
        <v>200</v>
      </c>
      <c r="L3" s="105" t="s">
        <v>201</v>
      </c>
      <c r="M3" s="105" t="s">
        <v>205</v>
      </c>
      <c r="N3" s="105" t="s">
        <v>206</v>
      </c>
      <c r="O3" s="105" t="s">
        <v>207</v>
      </c>
      <c r="P3" s="105" t="s">
        <v>208</v>
      </c>
      <c r="Q3" s="105" t="s">
        <v>215</v>
      </c>
      <c r="R3" s="105" t="s">
        <v>209</v>
      </c>
      <c r="S3" s="105" t="s">
        <v>216</v>
      </c>
      <c r="T3" s="105" t="s">
        <v>211</v>
      </c>
      <c r="U3" s="105" t="s">
        <v>217</v>
      </c>
      <c r="V3" s="105" t="s">
        <v>210</v>
      </c>
      <c r="W3" s="105" t="s">
        <v>213</v>
      </c>
      <c r="X3" s="141" t="s">
        <v>393</v>
      </c>
      <c r="Y3" s="109" t="s">
        <v>394</v>
      </c>
    </row>
    <row r="4" spans="1:25" s="19" customFormat="1" ht="18" customHeight="1" x14ac:dyDescent="0.15">
      <c r="C4" s="19" t="str">
        <f>'1.申込シート（A）2025'!H13</f>
        <v>高等学校（Ａ）</v>
      </c>
      <c r="E4" s="19">
        <f>'1.申込シート（A）2025'!H9</f>
        <v>0</v>
      </c>
      <c r="F4" s="19">
        <f>'2.演奏曲(B)'!D3</f>
        <v>0</v>
      </c>
      <c r="G4" s="487">
        <f>'2.演奏曲(B)'!G55:K55</f>
        <v>0</v>
      </c>
      <c r="H4" s="19">
        <f>'1.申込シート（A）2025'!L15</f>
        <v>0</v>
      </c>
      <c r="I4" s="19">
        <f>'1.申込シート（A）2025'!L15</f>
        <v>0</v>
      </c>
      <c r="J4" s="19">
        <f>'1.申込シート（A）2025'!H41</f>
        <v>0</v>
      </c>
      <c r="K4" s="19">
        <f>'1.申込シート（A）2025'!H45</f>
        <v>0</v>
      </c>
      <c r="L4" s="19" t="str">
        <f>'1.申込シート（A）2025'!H46&amp;'1.申込シート（A）2025'!H47&amp;'1.申込シート（A）2025'!H48&amp;"-"&amp;'1.申込シート（A）2025'!H49</f>
        <v>-</v>
      </c>
      <c r="M4" s="19">
        <f>'1.申込シート（A）2025'!H42</f>
        <v>0</v>
      </c>
      <c r="N4" s="19">
        <f>'1.申込シート（A）2025'!H43</f>
        <v>0</v>
      </c>
      <c r="O4" s="19">
        <f>'1.申込シート（A）2025'!H44</f>
        <v>0</v>
      </c>
      <c r="P4" s="19">
        <f>'1.申込シート（A）2025'!H18</f>
        <v>0</v>
      </c>
      <c r="Q4" s="19">
        <f>'1.申込シート（A）2025'!H25</f>
        <v>0</v>
      </c>
      <c r="R4" s="19">
        <f>'1.申込シート（A）2025'!H24</f>
        <v>0</v>
      </c>
      <c r="S4" s="19">
        <f>'1.申込シート（A）2025'!H28</f>
        <v>0</v>
      </c>
      <c r="T4" s="19">
        <f>'1.申込シート（A）2025'!H27</f>
        <v>0</v>
      </c>
      <c r="U4" s="19">
        <f>'1.申込シート（A）2025'!H31</f>
        <v>0</v>
      </c>
      <c r="V4" s="19">
        <f>'1.申込シート（A）2025'!H30</f>
        <v>0</v>
      </c>
      <c r="W4" s="19">
        <f>'1.申込シート（A）2025'!H34</f>
        <v>0</v>
      </c>
      <c r="X4" s="19">
        <f>'1.申込シート（A）2025'!J12</f>
        <v>0</v>
      </c>
      <c r="Y4" s="19">
        <f>'1.申込シート（A）2025'!L12</f>
        <v>0</v>
      </c>
    </row>
  </sheetData>
  <sheetProtection formatCells="0" formatColumns="0" formatRows="0"/>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4B929-A8FF-435B-988D-F44979BAEF05}">
  <sheetPr>
    <tabColor rgb="FF00B050"/>
  </sheetPr>
  <dimension ref="A1:C65"/>
  <sheetViews>
    <sheetView workbookViewId="0">
      <pane xSplit="1" ySplit="1" topLeftCell="B5" activePane="bottomRight" state="frozen"/>
      <selection pane="topRight" activeCell="B1" sqref="B1"/>
      <selection pane="bottomLeft" activeCell="A2" sqref="A2"/>
      <selection pane="bottomRight" activeCell="I32" sqref="I32"/>
    </sheetView>
  </sheetViews>
  <sheetFormatPr defaultColWidth="8.75" defaultRowHeight="13.5" x14ac:dyDescent="0.15"/>
  <cols>
    <col min="1" max="1" width="29.875" style="35" customWidth="1"/>
    <col min="2" max="2" width="9.375" style="36" bestFit="1" customWidth="1"/>
    <col min="3" max="16384" width="8.75" style="35"/>
  </cols>
  <sheetData>
    <row r="1" spans="1:2" x14ac:dyDescent="0.15">
      <c r="A1" s="35" t="str">
        <f>'1.申込シート（A）2025'!A1</f>
        <v xml:space="preserve">第80回九州合唱コンクール </v>
      </c>
    </row>
    <row r="2" spans="1:2" x14ac:dyDescent="0.15">
      <c r="A2" s="35" t="s">
        <v>70</v>
      </c>
    </row>
    <row r="4" spans="1:2" x14ac:dyDescent="0.15">
      <c r="A4" s="35" t="s">
        <v>49</v>
      </c>
      <c r="B4" s="36" t="str">
        <f>'1.申込シート（A）2025'!H7</f>
        <v>鹿児島</v>
      </c>
    </row>
    <row r="5" spans="1:2" x14ac:dyDescent="0.15">
      <c r="A5" s="35" t="s">
        <v>56</v>
      </c>
      <c r="B5" s="496">
        <f>'1.申込シート（A）2025'!H9</f>
        <v>0</v>
      </c>
    </row>
    <row r="6" spans="1:2" x14ac:dyDescent="0.15">
      <c r="A6" s="35" t="s">
        <v>57</v>
      </c>
      <c r="B6" s="36">
        <f>'1.申込シート（A）2025'!H8</f>
        <v>0</v>
      </c>
    </row>
    <row r="7" spans="1:2" s="68" customFormat="1" ht="18.600000000000001" customHeight="1" x14ac:dyDescent="0.15">
      <c r="A7" s="501" t="s">
        <v>372</v>
      </c>
      <c r="B7" s="68" t="str">
        <f>'1.申込シート（A）2025'!M9</f>
        <v/>
      </c>
    </row>
    <row r="8" spans="1:2" x14ac:dyDescent="0.15">
      <c r="A8" s="35" t="s">
        <v>127</v>
      </c>
      <c r="B8" s="36" t="str">
        <f>'1.申込シート（A）2025'!H13</f>
        <v>高等学校（Ａ）</v>
      </c>
    </row>
    <row r="9" spans="1:2" x14ac:dyDescent="0.15">
      <c r="A9" s="35" t="s">
        <v>50</v>
      </c>
      <c r="B9" s="36">
        <f>'1.申込シート（A）2025'!H14</f>
        <v>0</v>
      </c>
    </row>
    <row r="10" spans="1:2" x14ac:dyDescent="0.15">
      <c r="A10" s="35" t="s">
        <v>166</v>
      </c>
      <c r="B10" s="36">
        <f>'1.申込シート（A）2025'!J15</f>
        <v>0</v>
      </c>
    </row>
    <row r="11" spans="1:2" x14ac:dyDescent="0.15">
      <c r="A11" s="35" t="s">
        <v>167</v>
      </c>
      <c r="B11" s="36">
        <f>'1.申込シート（A）2025'!L15</f>
        <v>0</v>
      </c>
    </row>
    <row r="13" spans="1:2" x14ac:dyDescent="0.15">
      <c r="A13" s="452" t="s">
        <v>353</v>
      </c>
      <c r="B13" s="453">
        <f>'1.申込シート（A）2025'!H18</f>
        <v>0</v>
      </c>
    </row>
    <row r="14" spans="1:2" x14ac:dyDescent="0.15">
      <c r="A14" s="35" t="s">
        <v>354</v>
      </c>
      <c r="B14" s="36">
        <f>'1.申込シート（A）2025'!H20</f>
        <v>0</v>
      </c>
    </row>
    <row r="15" spans="1:2" x14ac:dyDescent="0.15">
      <c r="A15" s="37" t="s">
        <v>33</v>
      </c>
      <c r="B15" s="38">
        <f>'1.申込シート（A）2025'!H26</f>
        <v>0</v>
      </c>
    </row>
    <row r="16" spans="1:2" x14ac:dyDescent="0.15">
      <c r="A16" s="37" t="s">
        <v>52</v>
      </c>
      <c r="B16" s="38">
        <f>'1.申込シート（A）2025'!H24</f>
        <v>0</v>
      </c>
    </row>
    <row r="17" spans="1:3" x14ac:dyDescent="0.15">
      <c r="A17" s="39" t="s">
        <v>34</v>
      </c>
      <c r="B17" s="40">
        <f>'1.申込シート（A）2025'!H29</f>
        <v>0</v>
      </c>
    </row>
    <row r="18" spans="1:3" x14ac:dyDescent="0.15">
      <c r="A18" s="39" t="s">
        <v>54</v>
      </c>
      <c r="B18" s="40">
        <f>'1.申込シート（A）2025'!H27</f>
        <v>0</v>
      </c>
    </row>
    <row r="19" spans="1:3" x14ac:dyDescent="0.15">
      <c r="A19" s="41" t="s">
        <v>36</v>
      </c>
      <c r="B19" s="42">
        <f>'1.申込シート（A）2025'!H32</f>
        <v>0</v>
      </c>
    </row>
    <row r="20" spans="1:3" x14ac:dyDescent="0.15">
      <c r="A20" s="41" t="s">
        <v>53</v>
      </c>
      <c r="B20" s="42">
        <f>'1.申込シート（A）2025'!H30</f>
        <v>0</v>
      </c>
    </row>
    <row r="21" spans="1:3" x14ac:dyDescent="0.15">
      <c r="A21" s="46" t="s">
        <v>24</v>
      </c>
    </row>
    <row r="22" spans="1:3" x14ac:dyDescent="0.15">
      <c r="A22" s="35" t="s">
        <v>364</v>
      </c>
      <c r="B22" s="36">
        <f>'1.申込シート（A）2025'!H35</f>
        <v>0</v>
      </c>
    </row>
    <row r="23" spans="1:3" x14ac:dyDescent="0.15">
      <c r="A23" s="35" t="s">
        <v>363</v>
      </c>
      <c r="B23" s="36">
        <f>'1.申込シート（A）2025'!H33</f>
        <v>0</v>
      </c>
    </row>
    <row r="25" spans="1:3" x14ac:dyDescent="0.15">
      <c r="A25" s="484" t="s">
        <v>55</v>
      </c>
      <c r="B25" s="36">
        <f>'1.申込シート（A）2025'!B39</f>
        <v>0</v>
      </c>
    </row>
    <row r="26" spans="1:3" x14ac:dyDescent="0.15">
      <c r="A26" s="43" t="s">
        <v>71</v>
      </c>
    </row>
    <row r="27" spans="1:3" x14ac:dyDescent="0.15">
      <c r="A27" s="458" t="s">
        <v>365</v>
      </c>
      <c r="B27" s="459">
        <f>'2.演奏曲(B)'!G55</f>
        <v>0</v>
      </c>
    </row>
    <row r="28" spans="1:3" x14ac:dyDescent="0.15">
      <c r="A28" s="36" t="s">
        <v>72</v>
      </c>
      <c r="B28" s="93">
        <f>'2.演奏曲(B)'!D3</f>
        <v>0</v>
      </c>
    </row>
    <row r="29" spans="1:3" x14ac:dyDescent="0.15">
      <c r="A29" s="45" t="s">
        <v>73</v>
      </c>
      <c r="B29" s="422" t="s">
        <v>339</v>
      </c>
      <c r="C29" s="423">
        <f>'2.演奏曲(B)'!M3</f>
        <v>0</v>
      </c>
    </row>
    <row r="30" spans="1:3" x14ac:dyDescent="0.15">
      <c r="A30" s="44" t="str">
        <f>'2.演奏曲(B)'!A27&amp;'2.演奏曲(B)'!B27</f>
        <v>①曲集名</v>
      </c>
      <c r="B30" s="44">
        <f>'2.演奏曲(B)'!C27</f>
        <v>0</v>
      </c>
    </row>
    <row r="31" spans="1:3" x14ac:dyDescent="0.15">
      <c r="A31" s="44" t="str">
        <f>'2.演奏曲(B)'!A28&amp;'2.演奏曲(B)'!B28</f>
        <v>①曲名</v>
      </c>
      <c r="B31" s="44">
        <f>'2.演奏曲(B)'!C28</f>
        <v>0</v>
      </c>
    </row>
    <row r="32" spans="1:3" x14ac:dyDescent="0.15">
      <c r="A32" s="44" t="str">
        <f>'2.演奏曲(B)'!A29&amp;'2.演奏曲(B)'!B29</f>
        <v>①作詞</v>
      </c>
      <c r="B32" s="44">
        <f>'2.演奏曲(B)'!C29</f>
        <v>0</v>
      </c>
    </row>
    <row r="33" spans="1:2" x14ac:dyDescent="0.15">
      <c r="A33" s="44" t="str">
        <f>'2.演奏曲(B)'!A30&amp;'2.演奏曲(B)'!B30</f>
        <v>①作曲</v>
      </c>
      <c r="B33" s="44">
        <f>'2.演奏曲(B)'!C30</f>
        <v>0</v>
      </c>
    </row>
    <row r="34" spans="1:2" x14ac:dyDescent="0.15">
      <c r="A34" s="44" t="str">
        <f>'2.演奏曲(B)'!A31&amp;'2.演奏曲(B)'!B31</f>
        <v>①訳詞</v>
      </c>
      <c r="B34" s="44">
        <f>'2.演奏曲(B)'!C31</f>
        <v>0</v>
      </c>
    </row>
    <row r="35" spans="1:2" x14ac:dyDescent="0.15">
      <c r="A35" s="44" t="str">
        <f>'2.演奏曲(B)'!A32&amp;'2.演奏曲(B)'!B32</f>
        <v>①編曲</v>
      </c>
      <c r="B35" s="44">
        <f>'2.演奏曲(B)'!C32</f>
        <v>0</v>
      </c>
    </row>
    <row r="36" spans="1:2" x14ac:dyDescent="0.15">
      <c r="A36" s="42" t="str">
        <f>'2.演奏曲(B)'!K27&amp;'2.演奏曲(B)'!L27</f>
        <v>②曲集名</v>
      </c>
      <c r="B36" s="42">
        <f>'2.演奏曲(B)'!M27</f>
        <v>0</v>
      </c>
    </row>
    <row r="37" spans="1:2" x14ac:dyDescent="0.15">
      <c r="A37" s="42" t="str">
        <f>'2.演奏曲(B)'!K28&amp;'2.演奏曲(B)'!L28</f>
        <v>②曲名</v>
      </c>
      <c r="B37" s="42">
        <f>'2.演奏曲(B)'!M28</f>
        <v>0</v>
      </c>
    </row>
    <row r="38" spans="1:2" x14ac:dyDescent="0.15">
      <c r="A38" s="42" t="str">
        <f>'2.演奏曲(B)'!K29&amp;'2.演奏曲(B)'!L29</f>
        <v>②</v>
      </c>
      <c r="B38" s="42">
        <f>'2.演奏曲(B)'!M29</f>
        <v>0</v>
      </c>
    </row>
    <row r="39" spans="1:2" x14ac:dyDescent="0.15">
      <c r="A39" s="42" t="str">
        <f>'2.演奏曲(B)'!K30&amp;'2.演奏曲(B)'!L30</f>
        <v>②</v>
      </c>
      <c r="B39" s="42">
        <f>'2.演奏曲(B)'!M30</f>
        <v>0</v>
      </c>
    </row>
    <row r="40" spans="1:2" x14ac:dyDescent="0.15">
      <c r="A40" s="42" t="str">
        <f>'2.演奏曲(B)'!K31&amp;'2.演奏曲(B)'!L31</f>
        <v>②</v>
      </c>
      <c r="B40" s="42">
        <f>'2.演奏曲(B)'!M31</f>
        <v>0</v>
      </c>
    </row>
    <row r="41" spans="1:2" x14ac:dyDescent="0.15">
      <c r="A41" s="42" t="str">
        <f>'2.演奏曲(B)'!K32&amp;'2.演奏曲(B)'!L32</f>
        <v>②</v>
      </c>
      <c r="B41" s="42">
        <f>'2.演奏曲(B)'!M32</f>
        <v>0</v>
      </c>
    </row>
    <row r="42" spans="1:2" x14ac:dyDescent="0.15">
      <c r="A42" s="249" t="str">
        <f>'2.演奏曲(B)'!A36&amp;'2.演奏曲(B)'!B36</f>
        <v>③曲集名</v>
      </c>
      <c r="B42" s="249">
        <f>'2.演奏曲(B)'!C36</f>
        <v>0</v>
      </c>
    </row>
    <row r="43" spans="1:2" x14ac:dyDescent="0.15">
      <c r="A43" s="249" t="str">
        <f>'2.演奏曲(B)'!A37&amp;'2.演奏曲(B)'!B37</f>
        <v>③曲名</v>
      </c>
      <c r="B43" s="249">
        <f>'2.演奏曲(B)'!C37</f>
        <v>0</v>
      </c>
    </row>
    <row r="44" spans="1:2" x14ac:dyDescent="0.15">
      <c r="A44" s="249" t="str">
        <f>'2.演奏曲(B)'!A38&amp;'2.演奏曲(B)'!B38</f>
        <v>③</v>
      </c>
      <c r="B44" s="249">
        <f>'2.演奏曲(B)'!C38</f>
        <v>0</v>
      </c>
    </row>
    <row r="45" spans="1:2" x14ac:dyDescent="0.15">
      <c r="A45" s="249" t="str">
        <f>'2.演奏曲(B)'!A39&amp;'2.演奏曲(B)'!B39</f>
        <v>③</v>
      </c>
      <c r="B45" s="249">
        <f>'2.演奏曲(B)'!C39</f>
        <v>0</v>
      </c>
    </row>
    <row r="46" spans="1:2" x14ac:dyDescent="0.15">
      <c r="A46" s="249" t="str">
        <f>'2.演奏曲(B)'!A40&amp;'2.演奏曲(B)'!B40</f>
        <v>③</v>
      </c>
      <c r="B46" s="249">
        <f>'2.演奏曲(B)'!C40</f>
        <v>0</v>
      </c>
    </row>
    <row r="47" spans="1:2" x14ac:dyDescent="0.15">
      <c r="A47" s="249" t="str">
        <f>'2.演奏曲(B)'!A41&amp;'2.演奏曲(B)'!B41</f>
        <v>③</v>
      </c>
      <c r="B47" s="249">
        <f>'2.演奏曲(B)'!C41</f>
        <v>0</v>
      </c>
    </row>
    <row r="48" spans="1:2" x14ac:dyDescent="0.15">
      <c r="A48" s="45" t="str">
        <f>'2.演奏曲(B)'!K36&amp;'2.演奏曲(B)'!L36</f>
        <v>④曲集名</v>
      </c>
      <c r="B48" s="45">
        <f>'2.演奏曲(B)'!M36</f>
        <v>0</v>
      </c>
    </row>
    <row r="49" spans="1:2" x14ac:dyDescent="0.15">
      <c r="A49" s="45" t="str">
        <f>'2.演奏曲(B)'!K37&amp;'2.演奏曲(B)'!L37</f>
        <v>④曲名</v>
      </c>
      <c r="B49" s="45">
        <f>'2.演奏曲(B)'!M37</f>
        <v>0</v>
      </c>
    </row>
    <row r="50" spans="1:2" x14ac:dyDescent="0.15">
      <c r="A50" s="45" t="str">
        <f>'2.演奏曲(B)'!K38&amp;'2.演奏曲(B)'!L38</f>
        <v>④</v>
      </c>
      <c r="B50" s="45">
        <f>'2.演奏曲(B)'!M38</f>
        <v>0</v>
      </c>
    </row>
    <row r="51" spans="1:2" x14ac:dyDescent="0.15">
      <c r="A51" s="45" t="str">
        <f>'2.演奏曲(B)'!K39&amp;'2.演奏曲(B)'!L39</f>
        <v>④</v>
      </c>
      <c r="B51" s="45">
        <f>'2.演奏曲(B)'!M39</f>
        <v>0</v>
      </c>
    </row>
    <row r="52" spans="1:2" x14ac:dyDescent="0.15">
      <c r="A52" s="45" t="str">
        <f>'2.演奏曲(B)'!K40&amp;'2.演奏曲(B)'!L40</f>
        <v>④</v>
      </c>
      <c r="B52" s="45">
        <f>'2.演奏曲(B)'!M40</f>
        <v>0</v>
      </c>
    </row>
    <row r="53" spans="1:2" x14ac:dyDescent="0.15">
      <c r="A53" s="45" t="str">
        <f>'2.演奏曲(B)'!K41&amp;'2.演奏曲(B)'!L41</f>
        <v>④</v>
      </c>
      <c r="B53" s="45">
        <f>'2.演奏曲(B)'!M41</f>
        <v>0</v>
      </c>
    </row>
    <row r="54" spans="1:2" x14ac:dyDescent="0.15">
      <c r="A54" s="250" t="s">
        <v>273</v>
      </c>
      <c r="B54" s="250">
        <f>'2.演奏曲(B)'!C45</f>
        <v>0</v>
      </c>
    </row>
    <row r="55" spans="1:2" x14ac:dyDescent="0.15">
      <c r="A55" s="250" t="s">
        <v>274</v>
      </c>
      <c r="B55" s="250">
        <f>'2.演奏曲(B)'!C46</f>
        <v>0</v>
      </c>
    </row>
    <row r="56" spans="1:2" x14ac:dyDescent="0.15">
      <c r="A56" s="250" t="s">
        <v>272</v>
      </c>
      <c r="B56" s="250">
        <f>'2.演奏曲(B)'!C47</f>
        <v>0</v>
      </c>
    </row>
    <row r="57" spans="1:2" x14ac:dyDescent="0.15">
      <c r="A57" s="250" t="s">
        <v>136</v>
      </c>
      <c r="B57" s="250">
        <f>'2.演奏曲(B)'!C48</f>
        <v>0</v>
      </c>
    </row>
    <row r="58" spans="1:2" x14ac:dyDescent="0.15">
      <c r="A58" s="250" t="s">
        <v>136</v>
      </c>
      <c r="B58" s="250">
        <f>'2.演奏曲(B)'!C49</f>
        <v>0</v>
      </c>
    </row>
    <row r="59" spans="1:2" x14ac:dyDescent="0.15">
      <c r="A59" s="250" t="s">
        <v>136</v>
      </c>
      <c r="B59" s="250">
        <f>'2.演奏曲(B)'!C50</f>
        <v>0</v>
      </c>
    </row>
    <row r="60" spans="1:2" x14ac:dyDescent="0.15">
      <c r="A60" s="251" t="s">
        <v>269</v>
      </c>
      <c r="B60" s="251">
        <f>'2.演奏曲(B)'!M45</f>
        <v>0</v>
      </c>
    </row>
    <row r="61" spans="1:2" x14ac:dyDescent="0.15">
      <c r="A61" s="251" t="s">
        <v>270</v>
      </c>
      <c r="B61" s="251">
        <f>'2.演奏曲(B)'!M46</f>
        <v>0</v>
      </c>
    </row>
    <row r="62" spans="1:2" x14ac:dyDescent="0.15">
      <c r="A62" s="251" t="s">
        <v>271</v>
      </c>
      <c r="B62" s="251">
        <f>'2.演奏曲(B)'!M47</f>
        <v>0</v>
      </c>
    </row>
    <row r="63" spans="1:2" x14ac:dyDescent="0.15">
      <c r="A63" s="251" t="s">
        <v>264</v>
      </c>
      <c r="B63" s="251">
        <f>'2.演奏曲(B)'!M48</f>
        <v>0</v>
      </c>
    </row>
    <row r="64" spans="1:2" x14ac:dyDescent="0.15">
      <c r="A64" s="251" t="s">
        <v>264</v>
      </c>
      <c r="B64" s="251">
        <f>'2.演奏曲(B)'!M49</f>
        <v>0</v>
      </c>
    </row>
    <row r="65" spans="1:2" x14ac:dyDescent="0.15">
      <c r="A65" s="251" t="s">
        <v>264</v>
      </c>
      <c r="B65" s="251">
        <f>'2.演奏曲(B)'!M50</f>
        <v>0</v>
      </c>
    </row>
  </sheetData>
  <sheetProtection formatCells="0" formatColumns="0" formatRows="0" insertColumns="0" insertRows="0" insertHyperlinks="0" deleteColumns="0" deleteRows="0" sort="0" autoFilter="0" pivotTables="0"/>
  <phoneticPr fontId="0" type="Hiragana" alignment="distributed"/>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01690-708A-4A33-ACCB-E7AE375C2FCC}">
  <sheetPr>
    <tabColor rgb="FF00B050"/>
  </sheetPr>
  <dimension ref="A1:L29"/>
  <sheetViews>
    <sheetView showZeros="0" workbookViewId="0">
      <pane xSplit="1" ySplit="1" topLeftCell="B2" activePane="bottomRight" state="frozen"/>
      <selection pane="topRight" activeCell="B1" sqref="B1"/>
      <selection pane="bottomLeft" activeCell="A2" sqref="A2"/>
      <selection pane="bottomRight" activeCell="M14" sqref="M14"/>
    </sheetView>
  </sheetViews>
  <sheetFormatPr defaultColWidth="8.75" defaultRowHeight="17.25" x14ac:dyDescent="0.15"/>
  <cols>
    <col min="1" max="1" width="11.625" style="101" customWidth="1"/>
    <col min="2" max="2" width="9.375" style="100" bestFit="1" customWidth="1"/>
    <col min="3" max="5" width="8.75" style="35"/>
    <col min="6" max="6" width="11.625" style="35" customWidth="1"/>
    <col min="7" max="7" width="9.375" style="35" bestFit="1" customWidth="1"/>
    <col min="8" max="16384" width="8.75" style="35"/>
  </cols>
  <sheetData>
    <row r="1" spans="1:12" ht="30.95" customHeight="1" x14ac:dyDescent="0.15">
      <c r="A1" s="101" t="str">
        <f>'1.申込シート（A）2025'!A1</f>
        <v xml:space="preserve">第80回九州合唱コンクール </v>
      </c>
    </row>
    <row r="2" spans="1:12" ht="30.95" customHeight="1" x14ac:dyDescent="0.15">
      <c r="H2" s="248" t="s">
        <v>340</v>
      </c>
    </row>
    <row r="3" spans="1:12" ht="21" customHeight="1" x14ac:dyDescent="0.15">
      <c r="A3" s="164" t="str">
        <f>'2.演奏曲(B)'!D2&amp;"県大会"</f>
        <v>鹿児島県大会</v>
      </c>
      <c r="B3" s="101"/>
      <c r="E3" s="101"/>
      <c r="F3" s="101" t="s">
        <v>238</v>
      </c>
      <c r="G3" s="101"/>
      <c r="H3" s="101"/>
    </row>
    <row r="4" spans="1:12" ht="25.5" customHeight="1" x14ac:dyDescent="0.15">
      <c r="A4" s="294" t="s">
        <v>95</v>
      </c>
      <c r="B4" s="329" t="str">
        <f>'1.申込シート（A）2025'!H13</f>
        <v>高等学校（Ａ）</v>
      </c>
      <c r="C4" s="330"/>
      <c r="D4" s="330"/>
      <c r="E4" s="331"/>
      <c r="F4" s="294" t="s">
        <v>16</v>
      </c>
      <c r="G4" s="769" t="str">
        <f>'1.申込シート（A）2025'!H7</f>
        <v>鹿児島</v>
      </c>
      <c r="H4" s="770"/>
    </row>
    <row r="5" spans="1:12" ht="45" customHeight="1" x14ac:dyDescent="0.15">
      <c r="A5" s="295" t="s">
        <v>173</v>
      </c>
      <c r="B5" s="296"/>
      <c r="C5" s="135"/>
      <c r="D5" s="135"/>
      <c r="E5" s="133"/>
      <c r="F5" s="295" t="s">
        <v>173</v>
      </c>
      <c r="G5" s="296"/>
      <c r="H5" s="136"/>
    </row>
    <row r="6" spans="1:12" ht="22.5" customHeight="1" x14ac:dyDescent="0.15">
      <c r="A6" s="35"/>
      <c r="B6" s="35"/>
    </row>
    <row r="7" spans="1:12" ht="29.45" customHeight="1" x14ac:dyDescent="0.15">
      <c r="A7" s="293" t="s">
        <v>198</v>
      </c>
      <c r="B7" s="129">
        <f>'1.申込シート（A）2025'!H8</f>
        <v>0</v>
      </c>
      <c r="C7" s="130"/>
      <c r="D7" s="130"/>
      <c r="E7" s="130"/>
      <c r="F7" s="130"/>
      <c r="G7" s="130"/>
      <c r="H7" s="131"/>
    </row>
    <row r="8" spans="1:12" ht="33.6" customHeight="1" x14ac:dyDescent="0.15">
      <c r="A8" s="292" t="s">
        <v>197</v>
      </c>
      <c r="B8" s="134">
        <f>'1.申込シート（A）2025'!H9</f>
        <v>0</v>
      </c>
      <c r="C8" s="135"/>
      <c r="D8" s="135"/>
      <c r="E8" s="135"/>
      <c r="F8" s="135"/>
      <c r="G8" s="135"/>
      <c r="H8" s="136"/>
    </row>
    <row r="9" spans="1:12" ht="15" customHeight="1" x14ac:dyDescent="0.15">
      <c r="A9" s="35"/>
      <c r="B9" s="35"/>
      <c r="C9" s="132"/>
      <c r="D9" s="132"/>
      <c r="E9" s="132"/>
      <c r="F9" s="132"/>
      <c r="G9" s="132"/>
      <c r="H9" s="133"/>
    </row>
    <row r="10" spans="1:12" s="101" customFormat="1" ht="18.95" customHeight="1" x14ac:dyDescent="0.15">
      <c r="A10" s="285" t="s">
        <v>353</v>
      </c>
      <c r="B10" s="102"/>
      <c r="C10" s="172"/>
      <c r="D10" s="172"/>
      <c r="E10" s="172"/>
      <c r="F10" s="172"/>
      <c r="G10" s="172"/>
      <c r="H10" s="173"/>
    </row>
    <row r="11" spans="1:12" ht="33.6" customHeight="1" x14ac:dyDescent="0.15">
      <c r="A11" s="286" t="s">
        <v>32</v>
      </c>
      <c r="B11" s="303">
        <f>'1.申込シート（A）2025'!H17</f>
        <v>0</v>
      </c>
      <c r="C11" s="135"/>
      <c r="D11" s="135"/>
      <c r="E11" s="167"/>
      <c r="F11" s="135"/>
      <c r="G11" s="135"/>
      <c r="H11" s="136"/>
      <c r="I11" s="297" t="s">
        <v>313</v>
      </c>
      <c r="J11" s="297" t="s">
        <v>314</v>
      </c>
    </row>
    <row r="12" spans="1:12" s="101" customFormat="1" ht="18.95" customHeight="1" x14ac:dyDescent="0.15">
      <c r="A12" s="285" t="s">
        <v>354</v>
      </c>
      <c r="B12" s="102"/>
      <c r="C12" s="172"/>
      <c r="D12" s="172"/>
      <c r="E12" s="172"/>
      <c r="F12" s="172"/>
      <c r="G12" s="172"/>
      <c r="H12" s="173"/>
    </row>
    <row r="13" spans="1:12" ht="33.6" customHeight="1" x14ac:dyDescent="0.15">
      <c r="A13" s="286" t="s">
        <v>32</v>
      </c>
      <c r="B13" s="303">
        <f>'1.申込シート（A）2025'!H19</f>
        <v>0</v>
      </c>
      <c r="C13" s="135"/>
      <c r="D13" s="135"/>
      <c r="E13" s="167"/>
      <c r="F13" s="135"/>
      <c r="G13" s="135"/>
      <c r="H13" s="136"/>
      <c r="I13" s="297" t="s">
        <v>313</v>
      </c>
      <c r="J13" s="297" t="s">
        <v>314</v>
      </c>
    </row>
    <row r="14" spans="1:12" ht="14.45" customHeight="1" x14ac:dyDescent="0.15">
      <c r="A14" s="35"/>
      <c r="B14" s="35"/>
      <c r="C14" s="132"/>
      <c r="D14" s="132"/>
      <c r="E14" s="132"/>
      <c r="F14" s="132"/>
      <c r="G14" s="132"/>
      <c r="H14" s="132"/>
    </row>
    <row r="15" spans="1:12" s="101" customFormat="1" ht="29.1" customHeight="1" x14ac:dyDescent="0.15">
      <c r="A15" s="171" t="s">
        <v>239</v>
      </c>
      <c r="B15" s="102"/>
      <c r="C15" s="172"/>
      <c r="D15" s="172"/>
      <c r="E15" s="174"/>
      <c r="F15" s="172"/>
      <c r="G15" s="172"/>
      <c r="H15" s="173"/>
      <c r="I15" s="175"/>
      <c r="J15" s="175"/>
      <c r="K15" s="175"/>
      <c r="L15" s="175"/>
    </row>
    <row r="16" spans="1:12" s="101" customFormat="1" ht="18.95" customHeight="1" x14ac:dyDescent="0.15">
      <c r="A16" s="285" t="s">
        <v>143</v>
      </c>
      <c r="B16" s="102"/>
      <c r="C16" s="172"/>
      <c r="D16" s="172"/>
      <c r="E16" s="172"/>
      <c r="F16" s="172"/>
      <c r="G16" s="172"/>
      <c r="H16" s="173"/>
    </row>
    <row r="17" spans="1:8" ht="33.6" customHeight="1" x14ac:dyDescent="0.15">
      <c r="A17" s="287" t="s">
        <v>240</v>
      </c>
      <c r="B17" s="302">
        <f>'1.申込シート（A）2025'!H24</f>
        <v>0</v>
      </c>
      <c r="C17" s="165"/>
      <c r="D17" s="165"/>
      <c r="E17" s="165"/>
      <c r="F17" s="165"/>
      <c r="G17" s="165"/>
      <c r="H17" s="166"/>
    </row>
    <row r="18" spans="1:8" ht="33.6" customHeight="1" x14ac:dyDescent="0.15">
      <c r="A18" s="288" t="s">
        <v>168</v>
      </c>
      <c r="B18" s="298">
        <f>'1.申込シート（A）2025'!H25</f>
        <v>0</v>
      </c>
      <c r="C18" s="135"/>
      <c r="D18" s="135"/>
      <c r="E18" s="167"/>
      <c r="F18" s="135"/>
      <c r="G18" s="135"/>
      <c r="H18" s="136"/>
    </row>
    <row r="19" spans="1:8" ht="15" customHeight="1" x14ac:dyDescent="0.15">
      <c r="A19" s="35"/>
      <c r="B19" s="35"/>
      <c r="C19" s="169"/>
      <c r="D19" s="169"/>
      <c r="E19" s="169"/>
      <c r="F19" s="169"/>
      <c r="G19" s="169"/>
      <c r="H19" s="170"/>
    </row>
    <row r="20" spans="1:8" ht="33.6" customHeight="1" x14ac:dyDescent="0.15">
      <c r="A20" s="289" t="s">
        <v>241</v>
      </c>
      <c r="B20" s="301">
        <f>'1.申込シート（A）2025'!H27</f>
        <v>0</v>
      </c>
      <c r="C20" s="130"/>
      <c r="D20" s="130"/>
      <c r="E20" s="130"/>
      <c r="F20" s="130"/>
      <c r="G20" s="130"/>
      <c r="H20" s="131"/>
    </row>
    <row r="21" spans="1:8" ht="33.6" customHeight="1" x14ac:dyDescent="0.15">
      <c r="A21" s="286" t="s">
        <v>169</v>
      </c>
      <c r="B21" s="298">
        <f>'1.申込シート（A）2025'!H28</f>
        <v>0</v>
      </c>
      <c r="C21" s="135"/>
      <c r="D21" s="135"/>
      <c r="E21" s="167"/>
      <c r="F21" s="135"/>
      <c r="G21" s="135"/>
      <c r="H21" s="136"/>
    </row>
    <row r="22" spans="1:8" ht="15" customHeight="1" x14ac:dyDescent="0.15">
      <c r="A22" s="35"/>
      <c r="B22" s="35"/>
      <c r="C22" s="135"/>
      <c r="D22" s="135"/>
      <c r="E22" s="135"/>
      <c r="F22" s="135"/>
      <c r="G22" s="135"/>
      <c r="H22" s="136"/>
    </row>
    <row r="23" spans="1:8" ht="33.6" customHeight="1" x14ac:dyDescent="0.15">
      <c r="A23" s="289" t="s">
        <v>242</v>
      </c>
      <c r="B23" s="300">
        <f>'1.申込シート（A）2025'!H30</f>
        <v>0</v>
      </c>
      <c r="C23" s="130"/>
      <c r="D23" s="130"/>
      <c r="E23" s="130"/>
      <c r="F23" s="130"/>
      <c r="G23" s="130"/>
      <c r="H23" s="131"/>
    </row>
    <row r="24" spans="1:8" ht="33.6" customHeight="1" x14ac:dyDescent="0.15">
      <c r="A24" s="290" t="s">
        <v>170</v>
      </c>
      <c r="B24" s="299">
        <f>'1.申込シート（A）2025'!H31</f>
        <v>0</v>
      </c>
      <c r="C24" s="132"/>
      <c r="D24" s="132"/>
      <c r="E24" s="168"/>
      <c r="F24" s="132"/>
      <c r="G24" s="132"/>
      <c r="H24" s="133"/>
    </row>
    <row r="25" spans="1:8" ht="33.6" customHeight="1" x14ac:dyDescent="0.15">
      <c r="A25" s="35"/>
      <c r="B25" s="35"/>
      <c r="C25" s="135"/>
      <c r="D25" s="135"/>
      <c r="E25" s="135"/>
      <c r="F25" s="135"/>
      <c r="G25" s="135"/>
      <c r="H25" s="136"/>
    </row>
    <row r="26" spans="1:8" ht="33.6" customHeight="1" x14ac:dyDescent="0.15">
      <c r="A26" s="291" t="s">
        <v>35</v>
      </c>
      <c r="B26" s="129">
        <f>'1.申込シート（A）2025'!H33</f>
        <v>0</v>
      </c>
      <c r="C26" s="130"/>
      <c r="D26" s="130"/>
      <c r="E26" s="130"/>
      <c r="F26" s="130"/>
      <c r="G26" s="130"/>
      <c r="H26" s="131"/>
    </row>
    <row r="27" spans="1:8" ht="33.6" customHeight="1" x14ac:dyDescent="0.15">
      <c r="A27" s="290" t="s">
        <v>357</v>
      </c>
      <c r="B27" s="299">
        <f>'1.申込シート（A）2025'!H34</f>
        <v>0</v>
      </c>
      <c r="C27" s="132"/>
      <c r="D27" s="132"/>
      <c r="E27" s="168"/>
      <c r="F27" s="132"/>
      <c r="G27" s="132"/>
      <c r="H27" s="133"/>
    </row>
    <row r="28" spans="1:8" ht="15" customHeight="1" x14ac:dyDescent="0.15">
      <c r="A28" s="35"/>
      <c r="B28" s="35"/>
      <c r="C28" s="135"/>
      <c r="D28" s="135"/>
      <c r="E28" s="135"/>
      <c r="F28" s="135"/>
      <c r="G28" s="135"/>
      <c r="H28" s="135"/>
    </row>
    <row r="29" spans="1:8" s="180" customFormat="1" ht="72.95" customHeight="1" x14ac:dyDescent="0.15">
      <c r="A29" s="176" t="s">
        <v>199</v>
      </c>
      <c r="B29" s="177"/>
      <c r="C29" s="178"/>
      <c r="D29" s="178"/>
      <c r="E29" s="178"/>
      <c r="F29" s="178"/>
      <c r="G29" s="178"/>
      <c r="H29" s="179"/>
    </row>
  </sheetData>
  <sheetProtection formatCells="0" formatColumns="0" formatRows="0" insertColumns="0" insertRows="0" insertHyperlinks="0" deleteColumns="0" deleteRows="0" sort="0" autoFilter="0" pivotTables="0"/>
  <mergeCells count="1">
    <mergeCell ref="G4:H4"/>
  </mergeCells>
  <phoneticPr fontId="1"/>
  <conditionalFormatting sqref="B11 B13">
    <cfRule type="expression" dxfId="0" priority="1">
      <formula>$B$11=0</formula>
    </cfRule>
  </conditionalFormatting>
  <printOptions horizontalCentered="1"/>
  <pageMargins left="0.9055118110236221" right="0.905511811023622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Sheet1</vt:lpstr>
      <vt:lpstr>1.申込シート（A）2025</vt:lpstr>
      <vt:lpstr>2.演奏曲(B)</vt:lpstr>
      <vt:lpstr>3.申込書確認(印刷用)</vt:lpstr>
      <vt:lpstr>4.大学ユース名簿</vt:lpstr>
      <vt:lpstr>5.ステージ準備表(九州大会用)</vt:lpstr>
      <vt:lpstr>6.報告用B-1</vt:lpstr>
      <vt:lpstr>7.Pdata</vt:lpstr>
      <vt:lpstr>8.団体原稿</vt:lpstr>
      <vt:lpstr>9.舞台</vt:lpstr>
      <vt:lpstr>同意書</vt:lpstr>
      <vt:lpstr>'1.申込シート（A）2025'!Print_Area</vt:lpstr>
      <vt:lpstr>'2.演奏曲(B)'!Print_Area</vt:lpstr>
      <vt:lpstr>'8.団体原稿'!Print_Area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福岡県合唱連盟</dc:creator>
  <cp:lastModifiedBy>美和 井元</cp:lastModifiedBy>
  <cp:lastPrinted>2022-06-07T02:19:17Z</cp:lastPrinted>
  <dcterms:created xsi:type="dcterms:W3CDTF">2006-05-17T05:12:19Z</dcterms:created>
  <dcterms:modified xsi:type="dcterms:W3CDTF">2025-05-13T05:27:07Z</dcterms:modified>
</cp:coreProperties>
</file>